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全社共有\●2024-25SNOW●\2425YOROI‐blpPLAN\24-25\卸案内用ファイル\最新\"/>
    </mc:Choice>
  </mc:AlternateContent>
  <xr:revisionPtr revIDLastSave="0" documentId="13_ncr:1_{7F3B1CC7-7F99-43C1-BF55-14632DB21116}" xr6:coauthVersionLast="47" xr6:coauthVersionMax="47" xr10:uidLastSave="{00000000-0000-0000-0000-000000000000}"/>
  <bookViews>
    <workbookView xWindow="-120" yWindow="-120" windowWidth="29040" windowHeight="15720" xr2:uid="{BBF2EB42-A326-49FC-A4CF-2A6E163B81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" l="1"/>
  <c r="J32" i="1"/>
  <c r="J27" i="1"/>
  <c r="K28" i="1"/>
  <c r="K25" i="1"/>
  <c r="J25" i="1"/>
  <c r="K24" i="1"/>
  <c r="J24" i="1"/>
  <c r="K23" i="1"/>
  <c r="J23" i="1"/>
  <c r="K22" i="1"/>
  <c r="J22" i="1"/>
  <c r="J21" i="1"/>
  <c r="K15" i="1"/>
  <c r="K14" i="1"/>
  <c r="K13" i="1"/>
  <c r="K12" i="1"/>
  <c r="K11" i="1"/>
  <c r="J9" i="1"/>
  <c r="J8" i="1"/>
  <c r="J7" i="1"/>
  <c r="K6" i="1"/>
  <c r="J6" i="1"/>
  <c r="J4" i="1"/>
</calcChain>
</file>

<file path=xl/sharedStrings.xml><?xml version="1.0" encoding="utf-8"?>
<sst xmlns="http://schemas.openxmlformats.org/spreadsheetml/2006/main" count="250" uniqueCount="118">
  <si>
    <t>NO</t>
    <phoneticPr fontId="4"/>
  </si>
  <si>
    <t>ITEM</t>
  </si>
  <si>
    <t>COLOR</t>
  </si>
  <si>
    <t>SIZE</t>
  </si>
  <si>
    <t>JANCODE</t>
    <phoneticPr fontId="4"/>
  </si>
  <si>
    <t>23-24</t>
    <phoneticPr fontId="3"/>
  </si>
  <si>
    <t>24-25再修正</t>
    <rPh sb="5" eb="8">
      <t>サイシュウセイ</t>
    </rPh>
    <phoneticPr fontId="3"/>
  </si>
  <si>
    <t>鎧　BACK PROTECTOR　SERIES</t>
    <phoneticPr fontId="4"/>
  </si>
  <si>
    <t>YR562II</t>
    <phoneticPr fontId="4"/>
  </si>
  <si>
    <t>YOROI TAIKAN BACKGURAD　POWER II</t>
    <phoneticPr fontId="4"/>
  </si>
  <si>
    <t>NJB</t>
    <phoneticPr fontId="4"/>
  </si>
  <si>
    <t>FREE</t>
    <phoneticPr fontId="4"/>
  </si>
  <si>
    <t>鎧 THREE　SERIES</t>
  </si>
  <si>
    <t>YT121</t>
  </si>
  <si>
    <t>YOROI JUMPING　VEST</t>
    <phoneticPr fontId="3"/>
  </si>
  <si>
    <t>BLK</t>
    <phoneticPr fontId="4"/>
  </si>
  <si>
    <t>S</t>
    <phoneticPr fontId="4"/>
  </si>
  <si>
    <t>YOROI JUMPING　VEST</t>
    <phoneticPr fontId="4"/>
  </si>
  <si>
    <t>BLK</t>
  </si>
  <si>
    <t>M</t>
    <phoneticPr fontId="4"/>
  </si>
  <si>
    <t>4571446048858</t>
  </si>
  <si>
    <t>YOROI JUMPING　VEST</t>
  </si>
  <si>
    <t>L</t>
    <phoneticPr fontId="4"/>
  </si>
  <si>
    <t>4571446048865</t>
  </si>
  <si>
    <t>YT121</t>
    <phoneticPr fontId="4"/>
  </si>
  <si>
    <t>XL</t>
    <phoneticPr fontId="4"/>
  </si>
  <si>
    <t>4571446066906</t>
  </si>
  <si>
    <t>鎧 AIRLY SERIES</t>
    <phoneticPr fontId="4"/>
  </si>
  <si>
    <t>YS555Ⅱ</t>
    <phoneticPr fontId="4"/>
  </si>
  <si>
    <t>YOROI　AIRLY-VEST　II</t>
    <phoneticPr fontId="4"/>
  </si>
  <si>
    <t>Ｗ</t>
  </si>
  <si>
    <t>4580671972500</t>
    <phoneticPr fontId="4"/>
  </si>
  <si>
    <t>M</t>
  </si>
  <si>
    <t>L</t>
  </si>
  <si>
    <t>4580671972562</t>
    <phoneticPr fontId="4"/>
  </si>
  <si>
    <t>XL</t>
  </si>
  <si>
    <t>4580671972579</t>
    <phoneticPr fontId="4"/>
  </si>
  <si>
    <t>YS515Ⅱ</t>
    <phoneticPr fontId="4"/>
  </si>
  <si>
    <t>YOROI AIRLY-SHORT　II</t>
    <phoneticPr fontId="4"/>
  </si>
  <si>
    <t>W</t>
  </si>
  <si>
    <t>YS515Ⅱ</t>
  </si>
  <si>
    <t>YOROI AIRLY-SHORT　II</t>
  </si>
  <si>
    <t>S</t>
    <phoneticPr fontId="3"/>
  </si>
  <si>
    <t>4580671979684</t>
  </si>
  <si>
    <t>NINJYA VEST</t>
    <phoneticPr fontId="3"/>
  </si>
  <si>
    <t>YR720</t>
    <phoneticPr fontId="3"/>
  </si>
  <si>
    <t>YOROI NINJA VEST</t>
    <phoneticPr fontId="3"/>
  </si>
  <si>
    <t>W</t>
    <phoneticPr fontId="4"/>
  </si>
  <si>
    <t>4580671978984</t>
  </si>
  <si>
    <t>ドロップ</t>
    <phoneticPr fontId="3"/>
  </si>
  <si>
    <t>4580671978991</t>
  </si>
  <si>
    <t>4580671979004</t>
  </si>
  <si>
    <t>4580671979011</t>
  </si>
  <si>
    <t>4580671979028</t>
  </si>
  <si>
    <t>YT121J</t>
    <phoneticPr fontId="4"/>
  </si>
  <si>
    <t>YOROI JUMPING　VEST　JR</t>
    <phoneticPr fontId="4"/>
  </si>
  <si>
    <t>JM-JL</t>
    <phoneticPr fontId="4"/>
  </si>
  <si>
    <t>YR100</t>
    <phoneticPr fontId="3"/>
  </si>
  <si>
    <t>FOUR WHEEL BOARD CASE</t>
    <phoneticPr fontId="3"/>
  </si>
  <si>
    <t>155-170㎝FREE</t>
  </si>
  <si>
    <t>FOUR WHEEL BOARD CASE</t>
    <phoneticPr fontId="4"/>
  </si>
  <si>
    <t>BR310</t>
    <phoneticPr fontId="3"/>
  </si>
  <si>
    <t>155-170㎝FREE</t>
    <phoneticPr fontId="3"/>
  </si>
  <si>
    <t>予定価格</t>
    <rPh sb="0" eb="2">
      <t>ヨテイ</t>
    </rPh>
    <rPh sb="2" eb="4">
      <t>カカク</t>
    </rPh>
    <phoneticPr fontId="3"/>
  </si>
  <si>
    <t>24-25FO時</t>
    <rPh sb="7" eb="8">
      <t>ジ</t>
    </rPh>
    <phoneticPr fontId="4"/>
  </si>
  <si>
    <t>YR074J</t>
    <phoneticPr fontId="4"/>
  </si>
  <si>
    <t>NJ WAKA ELBOW　AIRLY</t>
    <phoneticPr fontId="4"/>
  </si>
  <si>
    <t>YR073J</t>
    <phoneticPr fontId="4"/>
  </si>
  <si>
    <t>NJ WAKA KNEE　AIRLY</t>
    <phoneticPr fontId="4"/>
  </si>
  <si>
    <t>YR881</t>
    <phoneticPr fontId="4"/>
  </si>
  <si>
    <t>YOROI WRISTGUARD JR</t>
    <phoneticPr fontId="4"/>
  </si>
  <si>
    <t>JR FREE</t>
  </si>
  <si>
    <t>YR881A</t>
    <phoneticPr fontId="4"/>
  </si>
  <si>
    <t>YOROI WRISTGUARD AIRLY JR</t>
    <phoneticPr fontId="4"/>
  </si>
  <si>
    <t>旧モデル</t>
    <rPh sb="0" eb="1">
      <t>キュウ</t>
    </rPh>
    <phoneticPr fontId="3"/>
  </si>
  <si>
    <t>新モデル</t>
    <rPh sb="0" eb="1">
      <t>シン</t>
    </rPh>
    <phoneticPr fontId="3"/>
  </si>
  <si>
    <t>24-25価格変更リスト</t>
    <rPh sb="5" eb="9">
      <t>カカクヘンコウ</t>
    </rPh>
    <phoneticPr fontId="3"/>
  </si>
  <si>
    <t>サイズ追加</t>
    <rPh sb="3" eb="5">
      <t>ツイカ</t>
    </rPh>
    <phoneticPr fontId="3"/>
  </si>
  <si>
    <t>★</t>
    <phoneticPr fontId="3"/>
  </si>
  <si>
    <t>B313II</t>
  </si>
  <si>
    <t>ALPINE SOLE GUARD “VERY HAMMER”II</t>
  </si>
  <si>
    <t>M(160-174)</t>
  </si>
  <si>
    <t>4580671979301</t>
  </si>
  <si>
    <t>L(178-190)</t>
  </si>
  <si>
    <t>4580671979318</t>
  </si>
  <si>
    <t>CASE AND BAGS</t>
    <phoneticPr fontId="3"/>
  </si>
  <si>
    <t>B336</t>
  </si>
  <si>
    <t>PU SOFT BOARD CASE</t>
  </si>
  <si>
    <t>FREE</t>
  </si>
  <si>
    <t>G.CAMO</t>
  </si>
  <si>
    <t>BLK.CHK</t>
  </si>
  <si>
    <t>RED BANDANA</t>
  </si>
  <si>
    <t>POLLOCK</t>
  </si>
  <si>
    <t>JUNIOR KIDS</t>
    <phoneticPr fontId="4"/>
  </si>
  <si>
    <t>B338J</t>
  </si>
  <si>
    <t>PU SOFT BOARD CASE KIDS</t>
  </si>
  <si>
    <t>110～133㎝</t>
  </si>
  <si>
    <t>B.CHK</t>
  </si>
  <si>
    <t>SKI CASE</t>
    <phoneticPr fontId="4"/>
  </si>
  <si>
    <t>B386</t>
  </si>
  <si>
    <t>FAT SKI SOLE GUARD 　（ノーズ幅：14.5㎝）</t>
  </si>
  <si>
    <t>175-190ｃｍ/NOSE.WIDE　14mm</t>
  </si>
  <si>
    <t>W.CAMO</t>
  </si>
  <si>
    <t>ORANGE</t>
  </si>
  <si>
    <t>PPL</t>
  </si>
  <si>
    <t>MOUNTAIN</t>
  </si>
  <si>
    <t>PRIMITIVE</t>
  </si>
  <si>
    <t>WAKA SERIES　（KIDS &amp; JUNIOR）</t>
    <phoneticPr fontId="3"/>
  </si>
  <si>
    <t>BS828</t>
  </si>
  <si>
    <t>FX KNEE PROTECTOR JUNIOR（エフエックス・ニープロテクタージュニア ）</t>
  </si>
  <si>
    <t>JXS-JS</t>
  </si>
  <si>
    <t>JS-JM</t>
  </si>
  <si>
    <t>JM-JL</t>
  </si>
  <si>
    <t>BS833</t>
  </si>
  <si>
    <t>NEO JR ELBOW AIRLY</t>
  </si>
  <si>
    <t>JXS～JS(90cm-110cm)</t>
  </si>
  <si>
    <t>JS～JM(110cm-130cm)</t>
  </si>
  <si>
    <t>JM～JＬ(130cm-150cm)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</si>
</sst>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_ * #,##0_ ;_ * \-#,##0_ ;_ * &quot;-&quot;??_ ;_ @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9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theme="0"/>
      <name val="Meiryo UI"/>
      <family val="3"/>
      <charset val="128"/>
    </font>
    <font>
      <strike/>
      <sz val="11"/>
      <color indexed="8"/>
      <name val="Meiryo UI"/>
      <family val="3"/>
      <charset val="128"/>
    </font>
    <font>
      <strike/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trike/>
      <sz val="1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0"/>
      <color theme="1"/>
      <name val="Meiryo UI"/>
      <family val="3"/>
      <charset val="128"/>
    </font>
    <font>
      <b/>
      <strike/>
      <sz val="11"/>
      <color theme="0"/>
      <name val="Meiryo UI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6" fillId="0" borderId="0"/>
    <xf numFmtId="177" fontId="14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/>
    </xf>
    <xf numFmtId="176" fontId="2" fillId="4" borderId="2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>
      <alignment vertical="center"/>
    </xf>
    <xf numFmtId="49" fontId="2" fillId="6" borderId="7" xfId="3" applyNumberFormat="1" applyFont="1" applyFill="1" applyBorder="1" applyAlignment="1">
      <alignment horizontal="left" vertical="center" shrinkToFit="1"/>
    </xf>
    <xf numFmtId="49" fontId="2" fillId="6" borderId="7" xfId="3" applyNumberFormat="1" applyFont="1" applyFill="1" applyBorder="1" applyAlignment="1">
      <alignment horizontal="center" vertical="center" shrinkToFit="1"/>
    </xf>
    <xf numFmtId="49" fontId="2" fillId="6" borderId="7" xfId="3" applyNumberFormat="1" applyFont="1" applyFill="1" applyBorder="1" applyAlignment="1">
      <alignment horizontal="center" vertical="center"/>
    </xf>
    <xf numFmtId="176" fontId="2" fillId="6" borderId="7" xfId="3" applyNumberFormat="1" applyFont="1" applyFill="1" applyBorder="1" applyAlignment="1">
      <alignment horizontal="center" vertical="center"/>
    </xf>
    <xf numFmtId="0" fontId="7" fillId="7" borderId="8" xfId="0" applyFont="1" applyFill="1" applyBorder="1" applyAlignment="1">
      <alignment vertical="center" shrinkToFit="1"/>
    </xf>
    <xf numFmtId="49" fontId="7" fillId="7" borderId="5" xfId="3" applyNumberFormat="1" applyFont="1" applyFill="1" applyBorder="1" applyAlignment="1">
      <alignment horizontal="left" vertical="center" shrinkToFit="1"/>
    </xf>
    <xf numFmtId="49" fontId="7" fillId="7" borderId="5" xfId="3" applyNumberFormat="1" applyFont="1" applyFill="1" applyBorder="1" applyAlignment="1">
      <alignment horizontal="center" vertical="center" shrinkToFit="1"/>
    </xf>
    <xf numFmtId="49" fontId="7" fillId="7" borderId="5" xfId="3" applyNumberFormat="1" applyFont="1" applyFill="1" applyBorder="1" applyAlignment="1">
      <alignment horizontal="center" vertical="center"/>
    </xf>
    <xf numFmtId="176" fontId="7" fillId="7" borderId="5" xfId="0" applyNumberFormat="1" applyFont="1" applyFill="1" applyBorder="1" applyAlignment="1">
      <alignment horizontal="center" vertical="center"/>
    </xf>
    <xf numFmtId="0" fontId="5" fillId="6" borderId="8" xfId="0" applyFont="1" applyFill="1" applyBorder="1">
      <alignment vertical="center"/>
    </xf>
    <xf numFmtId="0" fontId="2" fillId="6" borderId="5" xfId="0" applyFont="1" applyFill="1" applyBorder="1" applyAlignment="1">
      <alignment horizontal="left" vertical="center" shrinkToFit="1"/>
    </xf>
    <xf numFmtId="0" fontId="2" fillId="6" borderId="5" xfId="0" applyFont="1" applyFill="1" applyBorder="1" applyAlignment="1">
      <alignment horizontal="center" vertical="center" shrinkToFit="1"/>
    </xf>
    <xf numFmtId="0" fontId="2" fillId="6" borderId="5" xfId="0" applyFont="1" applyFill="1" applyBorder="1" applyAlignment="1">
      <alignment horizontal="center" vertical="center"/>
    </xf>
    <xf numFmtId="176" fontId="2" fillId="6" borderId="5" xfId="0" applyNumberFormat="1" applyFont="1" applyFill="1" applyBorder="1" applyAlignment="1">
      <alignment horizontal="center" vertical="center"/>
    </xf>
    <xf numFmtId="0" fontId="8" fillId="8" borderId="8" xfId="0" applyFont="1" applyFill="1" applyBorder="1">
      <alignment vertical="center"/>
    </xf>
    <xf numFmtId="0" fontId="8" fillId="8" borderId="5" xfId="0" applyFont="1" applyFill="1" applyBorder="1" applyAlignment="1">
      <alignment horizontal="left" vertical="center" shrinkToFit="1"/>
    </xf>
    <xf numFmtId="0" fontId="8" fillId="8" borderId="5" xfId="0" applyFont="1" applyFill="1" applyBorder="1" applyAlignment="1">
      <alignment horizontal="center" vertical="center" shrinkToFit="1"/>
    </xf>
    <xf numFmtId="0" fontId="7" fillId="8" borderId="5" xfId="0" applyFont="1" applyFill="1" applyBorder="1" applyAlignment="1">
      <alignment horizontal="center" vertical="center"/>
    </xf>
    <xf numFmtId="176" fontId="7" fillId="8" borderId="5" xfId="0" applyNumberFormat="1" applyFont="1" applyFill="1" applyBorder="1" applyAlignment="1">
      <alignment horizontal="center" vertical="center"/>
    </xf>
    <xf numFmtId="49" fontId="2" fillId="6" borderId="5" xfId="3" applyNumberFormat="1" applyFont="1" applyFill="1" applyBorder="1" applyAlignment="1">
      <alignment horizontal="left" vertical="center" shrinkToFit="1"/>
    </xf>
    <xf numFmtId="49" fontId="2" fillId="6" borderId="5" xfId="3" applyNumberFormat="1" applyFont="1" applyFill="1" applyBorder="1" applyAlignment="1">
      <alignment horizontal="center" vertical="center" shrinkToFit="1"/>
    </xf>
    <xf numFmtId="49" fontId="2" fillId="6" borderId="5" xfId="3" applyNumberFormat="1" applyFont="1" applyFill="1" applyBorder="1" applyAlignment="1">
      <alignment horizontal="center" vertical="center"/>
    </xf>
    <xf numFmtId="176" fontId="2" fillId="6" borderId="5" xfId="3" applyNumberFormat="1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left" vertical="center" shrinkToFit="1"/>
    </xf>
    <xf numFmtId="0" fontId="8" fillId="9" borderId="5" xfId="0" applyFont="1" applyFill="1" applyBorder="1" applyAlignment="1">
      <alignment horizontal="left" vertical="center" shrinkToFit="1"/>
    </xf>
    <xf numFmtId="0" fontId="8" fillId="9" borderId="5" xfId="0" applyFont="1" applyFill="1" applyBorder="1" applyAlignment="1">
      <alignment horizontal="center" vertical="center" shrinkToFit="1"/>
    </xf>
    <xf numFmtId="49" fontId="8" fillId="9" borderId="5" xfId="3" applyNumberFormat="1" applyFont="1" applyFill="1" applyBorder="1" applyAlignment="1">
      <alignment horizontal="center" vertical="center"/>
    </xf>
    <xf numFmtId="176" fontId="8" fillId="9" borderId="5" xfId="3" applyNumberFormat="1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176" fontId="8" fillId="9" borderId="5" xfId="0" applyNumberFormat="1" applyFont="1" applyFill="1" applyBorder="1" applyAlignment="1">
      <alignment horizontal="center" vertical="center"/>
    </xf>
    <xf numFmtId="0" fontId="8" fillId="10" borderId="8" xfId="0" applyFont="1" applyFill="1" applyBorder="1" applyAlignment="1">
      <alignment horizontal="left" vertical="center" shrinkToFit="1"/>
    </xf>
    <xf numFmtId="0" fontId="8" fillId="10" borderId="5" xfId="0" applyFont="1" applyFill="1" applyBorder="1" applyAlignment="1">
      <alignment horizontal="left" vertical="center" shrinkToFit="1"/>
    </xf>
    <xf numFmtId="0" fontId="8" fillId="10" borderId="5" xfId="0" applyFont="1" applyFill="1" applyBorder="1" applyAlignment="1">
      <alignment horizontal="center" vertical="center" shrinkToFit="1"/>
    </xf>
    <xf numFmtId="0" fontId="8" fillId="10" borderId="5" xfId="0" applyFont="1" applyFill="1" applyBorder="1" applyAlignment="1">
      <alignment horizontal="center" vertical="center"/>
    </xf>
    <xf numFmtId="176" fontId="8" fillId="10" borderId="5" xfId="0" applyNumberFormat="1" applyFont="1" applyFill="1" applyBorder="1" applyAlignment="1">
      <alignment horizontal="center" vertical="center"/>
    </xf>
    <xf numFmtId="0" fontId="9" fillId="11" borderId="8" xfId="0" applyFont="1" applyFill="1" applyBorder="1">
      <alignment vertical="center"/>
    </xf>
    <xf numFmtId="0" fontId="8" fillId="11" borderId="5" xfId="0" applyFont="1" applyFill="1" applyBorder="1" applyAlignment="1">
      <alignment horizontal="left" vertical="center" shrinkToFit="1"/>
    </xf>
    <xf numFmtId="0" fontId="8" fillId="11" borderId="5" xfId="0" applyFont="1" applyFill="1" applyBorder="1" applyAlignment="1">
      <alignment horizontal="center" vertical="center" shrinkToFit="1"/>
    </xf>
    <xf numFmtId="0" fontId="7" fillId="11" borderId="5" xfId="0" applyFont="1" applyFill="1" applyBorder="1" applyAlignment="1">
      <alignment horizontal="center" vertical="center"/>
    </xf>
    <xf numFmtId="176" fontId="7" fillId="11" borderId="5" xfId="0" applyNumberFormat="1" applyFont="1" applyFill="1" applyBorder="1" applyAlignment="1">
      <alignment horizontal="center" vertical="center"/>
    </xf>
    <xf numFmtId="0" fontId="10" fillId="8" borderId="8" xfId="0" applyFont="1" applyFill="1" applyBorder="1">
      <alignment vertical="center"/>
    </xf>
    <xf numFmtId="0" fontId="10" fillId="8" borderId="5" xfId="0" applyFont="1" applyFill="1" applyBorder="1" applyAlignment="1">
      <alignment horizontal="left" vertical="center" shrinkToFit="1"/>
    </xf>
    <xf numFmtId="0" fontId="10" fillId="8" borderId="5" xfId="0" applyFont="1" applyFill="1" applyBorder="1" applyAlignment="1">
      <alignment horizontal="center" vertical="center" shrinkToFit="1"/>
    </xf>
    <xf numFmtId="0" fontId="11" fillId="8" borderId="5" xfId="0" applyFont="1" applyFill="1" applyBorder="1" applyAlignment="1">
      <alignment horizontal="center" vertical="center"/>
    </xf>
    <xf numFmtId="176" fontId="11" fillId="8" borderId="5" xfId="0" applyNumberFormat="1" applyFont="1" applyFill="1" applyBorder="1" applyAlignment="1">
      <alignment horizontal="center" vertical="center"/>
    </xf>
    <xf numFmtId="38" fontId="2" fillId="6" borderId="7" xfId="1" applyFont="1" applyFill="1" applyBorder="1" applyAlignment="1">
      <alignment horizontal="center" vertical="center"/>
    </xf>
    <xf numFmtId="38" fontId="7" fillId="6" borderId="7" xfId="1" applyFont="1" applyFill="1" applyBorder="1" applyAlignment="1">
      <alignment vertical="center"/>
    </xf>
    <xf numFmtId="38" fontId="7" fillId="6" borderId="7" xfId="1" applyFont="1" applyFill="1" applyBorder="1" applyAlignment="1">
      <alignment horizontal="center" vertical="center"/>
    </xf>
    <xf numFmtId="38" fontId="11" fillId="7" borderId="9" xfId="1" applyFont="1" applyFill="1" applyBorder="1" applyAlignment="1">
      <alignment horizontal="center" vertical="center"/>
    </xf>
    <xf numFmtId="38" fontId="7" fillId="7" borderId="9" xfId="1" applyFont="1" applyFill="1" applyBorder="1" applyAlignment="1">
      <alignment vertical="center"/>
    </xf>
    <xf numFmtId="38" fontId="7" fillId="7" borderId="9" xfId="1" applyFont="1" applyFill="1" applyBorder="1" applyAlignment="1">
      <alignment horizontal="center" vertical="center"/>
    </xf>
    <xf numFmtId="38" fontId="13" fillId="6" borderId="5" xfId="1" applyFont="1" applyFill="1" applyBorder="1" applyAlignment="1">
      <alignment horizontal="center" vertical="center"/>
    </xf>
    <xf numFmtId="38" fontId="7" fillId="6" borderId="5" xfId="1" applyFont="1" applyFill="1" applyBorder="1" applyAlignment="1">
      <alignment vertical="center"/>
    </xf>
    <xf numFmtId="38" fontId="7" fillId="6" borderId="5" xfId="1" applyFont="1" applyFill="1" applyBorder="1" applyAlignment="1">
      <alignment horizontal="center" vertical="center"/>
    </xf>
    <xf numFmtId="38" fontId="11" fillId="8" borderId="5" xfId="1" applyFont="1" applyFill="1" applyBorder="1" applyAlignment="1">
      <alignment horizontal="center" vertical="center"/>
    </xf>
    <xf numFmtId="38" fontId="11" fillId="8" borderId="5" xfId="1" applyFont="1" applyFill="1" applyBorder="1" applyAlignment="1">
      <alignment vertical="center" shrinkToFit="1"/>
    </xf>
    <xf numFmtId="38" fontId="7" fillId="8" borderId="5" xfId="1" applyFont="1" applyFill="1" applyBorder="1" applyAlignment="1">
      <alignment horizontal="center" vertical="center" shrinkToFit="1"/>
    </xf>
    <xf numFmtId="38" fontId="10" fillId="9" borderId="5" xfId="1" applyFont="1" applyFill="1" applyBorder="1" applyAlignment="1">
      <alignment horizontal="center" vertical="center"/>
    </xf>
    <xf numFmtId="38" fontId="11" fillId="9" borderId="5" xfId="1" applyFont="1" applyFill="1" applyBorder="1" applyAlignment="1">
      <alignment vertical="center"/>
    </xf>
    <xf numFmtId="38" fontId="7" fillId="9" borderId="5" xfId="1" applyFont="1" applyFill="1" applyBorder="1" applyAlignment="1">
      <alignment horizontal="center" vertical="center"/>
    </xf>
    <xf numFmtId="38" fontId="11" fillId="10" borderId="5" xfId="1" applyFont="1" applyFill="1" applyBorder="1" applyAlignment="1">
      <alignment horizontal="center" vertical="center"/>
    </xf>
    <xf numFmtId="38" fontId="11" fillId="10" borderId="5" xfId="1" applyFont="1" applyFill="1" applyBorder="1" applyAlignment="1">
      <alignment vertical="center"/>
    </xf>
    <xf numFmtId="38" fontId="7" fillId="10" borderId="5" xfId="1" applyFont="1" applyFill="1" applyBorder="1" applyAlignment="1">
      <alignment horizontal="center" vertical="center"/>
    </xf>
    <xf numFmtId="38" fontId="7" fillId="11" borderId="5" xfId="1" applyFont="1" applyFill="1" applyBorder="1" applyAlignment="1">
      <alignment horizontal="center" vertical="center"/>
    </xf>
    <xf numFmtId="38" fontId="7" fillId="11" borderId="5" xfId="1" applyFont="1" applyFill="1" applyBorder="1" applyAlignment="1">
      <alignment vertical="center" shrinkToFit="1"/>
    </xf>
    <xf numFmtId="38" fontId="7" fillId="11" borderId="5" xfId="1" applyFont="1" applyFill="1" applyBorder="1" applyAlignment="1">
      <alignment horizontal="center" vertical="center" shrinkToFit="1"/>
    </xf>
    <xf numFmtId="38" fontId="7" fillId="8" borderId="5" xfId="1" applyFont="1" applyFill="1" applyBorder="1" applyAlignment="1">
      <alignment horizontal="center" vertical="center"/>
    </xf>
    <xf numFmtId="0" fontId="2" fillId="12" borderId="8" xfId="0" applyFont="1" applyFill="1" applyBorder="1" applyAlignment="1">
      <alignment vertical="center" shrinkToFit="1"/>
    </xf>
    <xf numFmtId="49" fontId="2" fillId="12" borderId="5" xfId="3" applyNumberFormat="1" applyFont="1" applyFill="1" applyBorder="1" applyAlignment="1">
      <alignment horizontal="left" vertical="center" shrinkToFit="1"/>
    </xf>
    <xf numFmtId="49" fontId="2" fillId="12" borderId="5" xfId="3" applyNumberFormat="1" applyFont="1" applyFill="1" applyBorder="1" applyAlignment="1">
      <alignment horizontal="center" vertical="center" shrinkToFit="1"/>
    </xf>
    <xf numFmtId="0" fontId="2" fillId="12" borderId="5" xfId="0" applyFont="1" applyFill="1" applyBorder="1" applyAlignment="1">
      <alignment horizontal="center" vertical="center"/>
    </xf>
    <xf numFmtId="176" fontId="2" fillId="12" borderId="5" xfId="0" applyNumberFormat="1" applyFont="1" applyFill="1" applyBorder="1" applyAlignment="1">
      <alignment horizontal="center" vertical="center"/>
    </xf>
    <xf numFmtId="38" fontId="13" fillId="12" borderId="9" xfId="1" applyFont="1" applyFill="1" applyBorder="1" applyAlignment="1">
      <alignment horizontal="center" vertical="center"/>
    </xf>
    <xf numFmtId="38" fontId="11" fillId="12" borderId="9" xfId="1" applyFont="1" applyFill="1" applyBorder="1" applyAlignment="1">
      <alignment vertical="center"/>
    </xf>
    <xf numFmtId="38" fontId="7" fillId="12" borderId="9" xfId="1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 vertical="center" shrinkToFit="1"/>
    </xf>
    <xf numFmtId="0" fontId="9" fillId="11" borderId="5" xfId="0" applyFont="1" applyFill="1" applyBorder="1" applyAlignment="1">
      <alignment horizontal="left" vertical="center"/>
    </xf>
    <xf numFmtId="0" fontId="12" fillId="11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left" vertical="center" shrinkToFit="1"/>
    </xf>
    <xf numFmtId="177" fontId="11" fillId="4" borderId="5" xfId="4" applyFont="1" applyFill="1" applyBorder="1" applyAlignment="1">
      <alignment horizontal="left" vertical="center"/>
    </xf>
    <xf numFmtId="0" fontId="13" fillId="4" borderId="8" xfId="0" applyFont="1" applyFill="1" applyBorder="1" applyAlignment="1">
      <alignment vertical="center" shrinkToFit="1"/>
    </xf>
    <xf numFmtId="0" fontId="2" fillId="4" borderId="14" xfId="0" applyFont="1" applyFill="1" applyBorder="1" applyAlignment="1">
      <alignment vertical="center" shrinkToFit="1"/>
    </xf>
    <xf numFmtId="0" fontId="2" fillId="4" borderId="15" xfId="0" applyFont="1" applyFill="1" applyBorder="1" applyAlignment="1">
      <alignment horizontal="left" vertical="center" shrinkToFit="1"/>
    </xf>
    <xf numFmtId="176" fontId="2" fillId="4" borderId="15" xfId="0" applyNumberFormat="1" applyFont="1" applyFill="1" applyBorder="1" applyAlignment="1">
      <alignment horizontal="center" vertical="center"/>
    </xf>
    <xf numFmtId="177" fontId="7" fillId="4" borderId="15" xfId="4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right" vertical="center"/>
    </xf>
    <xf numFmtId="0" fontId="7" fillId="13" borderId="8" xfId="0" applyFont="1" applyFill="1" applyBorder="1" applyAlignment="1">
      <alignment vertical="center" shrinkToFit="1"/>
    </xf>
    <xf numFmtId="49" fontId="7" fillId="13" borderId="5" xfId="3" applyNumberFormat="1" applyFont="1" applyFill="1" applyBorder="1" applyAlignment="1">
      <alignment horizontal="left" vertical="center" shrinkToFit="1"/>
    </xf>
    <xf numFmtId="49" fontId="7" fillId="13" borderId="5" xfId="3" applyNumberFormat="1" applyFont="1" applyFill="1" applyBorder="1" applyAlignment="1">
      <alignment horizontal="center" vertical="center" shrinkToFit="1"/>
    </xf>
    <xf numFmtId="176" fontId="7" fillId="13" borderId="5" xfId="0" applyNumberFormat="1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38" fontId="11" fillId="7" borderId="5" xfId="1" applyFont="1" applyFill="1" applyBorder="1" applyAlignment="1">
      <alignment horizontal="center" vertical="center"/>
    </xf>
    <xf numFmtId="38" fontId="7" fillId="7" borderId="5" xfId="1" applyFont="1" applyFill="1" applyBorder="1" applyAlignment="1">
      <alignment vertical="center" shrinkToFit="1"/>
    </xf>
    <xf numFmtId="38" fontId="7" fillId="13" borderId="5" xfId="1" applyFont="1" applyFill="1" applyBorder="1" applyAlignment="1">
      <alignment vertical="center"/>
    </xf>
    <xf numFmtId="0" fontId="7" fillId="13" borderId="5" xfId="0" applyFont="1" applyFill="1" applyBorder="1" applyAlignment="1">
      <alignment horizontal="center" vertical="center"/>
    </xf>
    <xf numFmtId="38" fontId="7" fillId="13" borderId="5" xfId="1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38" fontId="7" fillId="13" borderId="9" xfId="1" applyFont="1" applyFill="1" applyBorder="1" applyAlignment="1">
      <alignment horizontal="center" vertical="center"/>
    </xf>
    <xf numFmtId="38" fontId="7" fillId="8" borderId="9" xfId="1" applyFont="1" applyFill="1" applyBorder="1" applyAlignment="1">
      <alignment horizontal="center" vertical="center" shrinkToFit="1"/>
    </xf>
    <xf numFmtId="0" fontId="2" fillId="14" borderId="5" xfId="0" applyFont="1" applyFill="1" applyBorder="1" applyAlignment="1">
      <alignment vertical="center" shrinkToFit="1"/>
    </xf>
    <xf numFmtId="0" fontId="2" fillId="14" borderId="5" xfId="0" applyFont="1" applyFill="1" applyBorder="1" applyAlignment="1">
      <alignment horizontal="left" vertical="center" shrinkToFit="1"/>
    </xf>
    <xf numFmtId="0" fontId="7" fillId="14" borderId="5" xfId="0" applyFont="1" applyFill="1" applyBorder="1" applyAlignment="1">
      <alignment horizontal="center" vertical="center" shrinkToFit="1"/>
    </xf>
    <xf numFmtId="0" fontId="2" fillId="14" borderId="5" xfId="0" applyFont="1" applyFill="1" applyBorder="1" applyAlignment="1">
      <alignment horizontal="left" vertical="center"/>
    </xf>
    <xf numFmtId="38" fontId="7" fillId="8" borderId="19" xfId="1" applyFont="1" applyFill="1" applyBorder="1" applyAlignment="1">
      <alignment horizontal="center" vertical="center" shrinkToFit="1"/>
    </xf>
    <xf numFmtId="38" fontId="7" fillId="6" borderId="21" xfId="1" applyFont="1" applyFill="1" applyBorder="1" applyAlignment="1">
      <alignment horizontal="center" vertical="center"/>
    </xf>
    <xf numFmtId="38" fontId="7" fillId="7" borderId="19" xfId="1" applyFont="1" applyFill="1" applyBorder="1" applyAlignment="1">
      <alignment horizontal="center" vertical="center"/>
    </xf>
    <xf numFmtId="38" fontId="7" fillId="6" borderId="19" xfId="1" applyFont="1" applyFill="1" applyBorder="1" applyAlignment="1">
      <alignment horizontal="center" vertical="center"/>
    </xf>
    <xf numFmtId="38" fontId="7" fillId="9" borderId="19" xfId="1" applyFont="1" applyFill="1" applyBorder="1" applyAlignment="1">
      <alignment horizontal="center" vertical="center"/>
    </xf>
    <xf numFmtId="38" fontId="7" fillId="10" borderId="19" xfId="1" applyFont="1" applyFill="1" applyBorder="1" applyAlignment="1">
      <alignment horizontal="center" vertical="center"/>
    </xf>
    <xf numFmtId="38" fontId="7" fillId="11" borderId="19" xfId="1" applyFont="1" applyFill="1" applyBorder="1" applyAlignment="1">
      <alignment horizontal="center" vertical="center" shrinkToFit="1"/>
    </xf>
    <xf numFmtId="176" fontId="2" fillId="14" borderId="5" xfId="4" applyNumberFormat="1" applyFont="1" applyFill="1" applyBorder="1" applyAlignment="1">
      <alignment horizontal="center" vertical="center"/>
    </xf>
    <xf numFmtId="38" fontId="7" fillId="14" borderId="9" xfId="1" applyFont="1" applyFill="1" applyBorder="1" applyAlignment="1">
      <alignment horizontal="center" vertical="center"/>
    </xf>
    <xf numFmtId="176" fontId="9" fillId="11" borderId="5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11" borderId="0" xfId="0" applyNumberFormat="1" applyFont="1" applyFill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7" fillId="16" borderId="5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16" borderId="5" xfId="0" applyFont="1" applyFill="1" applyBorder="1">
      <alignment vertical="center"/>
    </xf>
    <xf numFmtId="0" fontId="7" fillId="11" borderId="0" xfId="0" applyFont="1" applyFill="1">
      <alignment vertical="center"/>
    </xf>
    <xf numFmtId="0" fontId="9" fillId="11" borderId="22" xfId="0" applyFont="1" applyFill="1" applyBorder="1" applyAlignment="1">
      <alignment horizontal="center" vertical="center" shrinkToFit="1"/>
    </xf>
    <xf numFmtId="0" fontId="9" fillId="11" borderId="22" xfId="0" applyFont="1" applyFill="1" applyBorder="1" applyAlignment="1">
      <alignment horizontal="left" vertical="center"/>
    </xf>
    <xf numFmtId="176" fontId="9" fillId="11" borderId="22" xfId="0" applyNumberFormat="1" applyFont="1" applyFill="1" applyBorder="1" applyAlignment="1">
      <alignment horizontal="left" vertical="center"/>
    </xf>
    <xf numFmtId="0" fontId="7" fillId="17" borderId="5" xfId="0" applyFont="1" applyFill="1" applyBorder="1">
      <alignment vertical="center"/>
    </xf>
    <xf numFmtId="176" fontId="7" fillId="17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4" borderId="0" xfId="0" applyFont="1" applyFill="1">
      <alignment vertical="center"/>
    </xf>
    <xf numFmtId="0" fontId="7" fillId="4" borderId="15" xfId="0" applyFont="1" applyFill="1" applyBorder="1">
      <alignment vertical="center"/>
    </xf>
    <xf numFmtId="0" fontId="7" fillId="7" borderId="5" xfId="0" applyFont="1" applyFill="1" applyBorder="1">
      <alignment vertical="center"/>
    </xf>
    <xf numFmtId="0" fontId="7" fillId="13" borderId="5" xfId="0" applyFont="1" applyFill="1" applyBorder="1">
      <alignment vertical="center"/>
    </xf>
    <xf numFmtId="0" fontId="7" fillId="15" borderId="5" xfId="0" applyFont="1" applyFill="1" applyBorder="1">
      <alignment vertical="center"/>
    </xf>
    <xf numFmtId="0" fontId="7" fillId="18" borderId="5" xfId="0" applyFont="1" applyFill="1" applyBorder="1">
      <alignment vertical="center"/>
    </xf>
    <xf numFmtId="176" fontId="7" fillId="18" borderId="5" xfId="0" applyNumberFormat="1" applyFont="1" applyFill="1" applyBorder="1" applyAlignment="1">
      <alignment horizontal="center" vertical="center"/>
    </xf>
    <xf numFmtId="0" fontId="7" fillId="15" borderId="5" xfId="0" applyFont="1" applyFill="1" applyBorder="1" applyAlignment="1">
      <alignment horizontal="center" vertical="center"/>
    </xf>
    <xf numFmtId="38" fontId="7" fillId="16" borderId="5" xfId="0" applyNumberFormat="1" applyFont="1" applyFill="1" applyBorder="1">
      <alignment vertical="center"/>
    </xf>
    <xf numFmtId="38" fontId="7" fillId="11" borderId="0" xfId="0" applyNumberFormat="1" applyFont="1" applyFill="1">
      <alignment vertical="center"/>
    </xf>
    <xf numFmtId="38" fontId="7" fillId="17" borderId="5" xfId="0" applyNumberFormat="1" applyFont="1" applyFill="1" applyBorder="1">
      <alignment vertical="center"/>
    </xf>
    <xf numFmtId="38" fontId="7" fillId="18" borderId="5" xfId="0" applyNumberFormat="1" applyFont="1" applyFill="1" applyBorder="1">
      <alignment vertical="center"/>
    </xf>
    <xf numFmtId="38" fontId="11" fillId="16" borderId="5" xfId="0" applyNumberFormat="1" applyFont="1" applyFill="1" applyBorder="1" applyAlignment="1">
      <alignment horizontal="center" vertical="center"/>
    </xf>
    <xf numFmtId="0" fontId="16" fillId="11" borderId="22" xfId="0" applyFont="1" applyFill="1" applyBorder="1" applyAlignment="1">
      <alignment horizontal="center" vertical="center"/>
    </xf>
    <xf numFmtId="38" fontId="11" fillId="17" borderId="5" xfId="0" applyNumberFormat="1" applyFont="1" applyFill="1" applyBorder="1" applyAlignment="1">
      <alignment horizontal="center" vertical="center"/>
    </xf>
    <xf numFmtId="38" fontId="11" fillId="18" borderId="5" xfId="0" applyNumberFormat="1" applyFont="1" applyFill="1" applyBorder="1" applyAlignment="1">
      <alignment horizontal="center" vertical="center"/>
    </xf>
    <xf numFmtId="0" fontId="7" fillId="16" borderId="12" xfId="0" applyFont="1" applyFill="1" applyBorder="1">
      <alignment vertical="center"/>
    </xf>
    <xf numFmtId="0" fontId="7" fillId="16" borderId="9" xfId="0" applyFont="1" applyFill="1" applyBorder="1">
      <alignment vertical="center"/>
    </xf>
    <xf numFmtId="0" fontId="7" fillId="0" borderId="23" xfId="0" applyFont="1" applyBorder="1">
      <alignment vertical="center"/>
    </xf>
    <xf numFmtId="0" fontId="7" fillId="18" borderId="9" xfId="0" applyFont="1" applyFill="1" applyBorder="1">
      <alignment vertical="center"/>
    </xf>
    <xf numFmtId="0" fontId="7" fillId="17" borderId="9" xfId="0" applyFont="1" applyFill="1" applyBorder="1">
      <alignment vertical="center"/>
    </xf>
    <xf numFmtId="0" fontId="7" fillId="11" borderId="24" xfId="0" applyFont="1" applyFill="1" applyBorder="1">
      <alignment vertical="center"/>
    </xf>
    <xf numFmtId="0" fontId="7" fillId="13" borderId="9" xfId="0" applyFont="1" applyFill="1" applyBorder="1">
      <alignment vertical="center"/>
    </xf>
    <xf numFmtId="0" fontId="7" fillId="7" borderId="9" xfId="0" applyFont="1" applyFill="1" applyBorder="1">
      <alignment vertical="center"/>
    </xf>
    <xf numFmtId="0" fontId="7" fillId="11" borderId="25" xfId="0" applyFont="1" applyFill="1" applyBorder="1">
      <alignment vertical="center"/>
    </xf>
    <xf numFmtId="177" fontId="7" fillId="4" borderId="16" xfId="4" applyFont="1" applyFill="1" applyBorder="1" applyAlignment="1">
      <alignment horizontal="left" vertical="center"/>
    </xf>
    <xf numFmtId="0" fontId="12" fillId="11" borderId="9" xfId="0" applyFont="1" applyFill="1" applyBorder="1" applyAlignment="1">
      <alignment horizontal="center" vertical="center"/>
    </xf>
    <xf numFmtId="38" fontId="7" fillId="8" borderId="9" xfId="1" applyFont="1" applyFill="1" applyBorder="1" applyAlignment="1">
      <alignment horizontal="center" vertical="center" shrinkToFit="1"/>
    </xf>
    <xf numFmtId="38" fontId="7" fillId="8" borderId="20" xfId="1" applyFont="1" applyFill="1" applyBorder="1" applyAlignment="1">
      <alignment horizontal="center" vertical="center" shrinkToFit="1"/>
    </xf>
    <xf numFmtId="0" fontId="9" fillId="11" borderId="22" xfId="0" applyFont="1" applyFill="1" applyBorder="1" applyAlignment="1">
      <alignment horizontal="left" vertical="center" shrinkToFit="1"/>
    </xf>
    <xf numFmtId="0" fontId="15" fillId="0" borderId="18" xfId="0" applyFont="1" applyBorder="1" applyAlignment="1">
      <alignment horizontal="left"/>
    </xf>
    <xf numFmtId="38" fontId="7" fillId="10" borderId="9" xfId="1" applyFont="1" applyFill="1" applyBorder="1" applyAlignment="1">
      <alignment horizontal="center" vertical="center"/>
    </xf>
    <xf numFmtId="38" fontId="7" fillId="10" borderId="10" xfId="1" applyFont="1" applyFill="1" applyBorder="1" applyAlignment="1">
      <alignment horizontal="center" vertical="center"/>
    </xf>
    <xf numFmtId="38" fontId="2" fillId="5" borderId="3" xfId="1" applyFont="1" applyFill="1" applyBorder="1" applyAlignment="1">
      <alignment horizontal="center" vertical="center" wrapText="1"/>
    </xf>
    <xf numFmtId="38" fontId="2" fillId="5" borderId="4" xfId="1" applyFont="1" applyFill="1" applyBorder="1" applyAlignment="1">
      <alignment horizontal="center" vertical="center" wrapText="1"/>
    </xf>
    <xf numFmtId="38" fontId="7" fillId="4" borderId="2" xfId="1" applyFont="1" applyFill="1" applyBorder="1" applyAlignment="1">
      <alignment horizontal="center" vertical="center" wrapText="1"/>
    </xf>
    <xf numFmtId="38" fontId="7" fillId="4" borderId="3" xfId="1" applyFont="1" applyFill="1" applyBorder="1" applyAlignment="1">
      <alignment horizontal="center" vertical="center" wrapText="1"/>
    </xf>
    <xf numFmtId="38" fontId="7" fillId="5" borderId="1" xfId="1" applyFont="1" applyFill="1" applyBorder="1" applyAlignment="1">
      <alignment horizontal="center" vertical="center" wrapText="1"/>
    </xf>
    <xf numFmtId="38" fontId="7" fillId="5" borderId="11" xfId="1" applyFont="1" applyFill="1" applyBorder="1" applyAlignment="1">
      <alignment horizontal="center" vertical="center" wrapText="1"/>
    </xf>
    <xf numFmtId="0" fontId="9" fillId="11" borderId="8" xfId="0" applyFont="1" applyFill="1" applyBorder="1" applyAlignment="1">
      <alignment horizontal="left" vertical="center" shrinkToFit="1"/>
    </xf>
    <xf numFmtId="0" fontId="9" fillId="11" borderId="5" xfId="0" applyFont="1" applyFill="1" applyBorder="1" applyAlignment="1">
      <alignment horizontal="left" vertical="center" shrinkToFit="1"/>
    </xf>
    <xf numFmtId="6" fontId="2" fillId="4" borderId="16" xfId="2" applyFont="1" applyFill="1" applyBorder="1" applyAlignment="1">
      <alignment horizontal="center" vertical="center" shrinkToFit="1"/>
    </xf>
    <xf numFmtId="6" fontId="2" fillId="4" borderId="17" xfId="2" applyFont="1" applyFill="1" applyBorder="1" applyAlignment="1">
      <alignment horizontal="center" vertical="center" shrinkToFit="1"/>
    </xf>
    <xf numFmtId="0" fontId="13" fillId="4" borderId="9" xfId="0" applyFont="1" applyFill="1" applyBorder="1" applyAlignment="1">
      <alignment horizontal="center" vertical="center" shrinkToFit="1"/>
    </xf>
    <xf numFmtId="0" fontId="13" fillId="4" borderId="10" xfId="0" applyFont="1" applyFill="1" applyBorder="1" applyAlignment="1">
      <alignment horizontal="center" vertical="center" shrinkToFit="1"/>
    </xf>
    <xf numFmtId="38" fontId="7" fillId="13" borderId="9" xfId="1" applyFont="1" applyFill="1" applyBorder="1" applyAlignment="1">
      <alignment horizontal="center" vertical="center"/>
    </xf>
    <xf numFmtId="38" fontId="7" fillId="13" borderId="10" xfId="1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left" vertical="center" shrinkToFit="1"/>
    </xf>
    <xf numFmtId="49" fontId="7" fillId="11" borderId="5" xfId="3" applyNumberFormat="1" applyFont="1" applyFill="1" applyBorder="1" applyAlignment="1">
      <alignment horizontal="center" vertical="center" shrinkToFit="1"/>
    </xf>
    <xf numFmtId="38" fontId="11" fillId="11" borderId="5" xfId="1" applyFont="1" applyFill="1" applyBorder="1" applyAlignment="1">
      <alignment horizontal="center" vertical="center"/>
    </xf>
    <xf numFmtId="38" fontId="11" fillId="11" borderId="5" xfId="1" applyFont="1" applyFill="1" applyBorder="1" applyAlignment="1">
      <alignment vertical="center"/>
    </xf>
    <xf numFmtId="38" fontId="7" fillId="11" borderId="24" xfId="1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left" vertical="center" shrinkToFit="1"/>
    </xf>
    <xf numFmtId="0" fontId="9" fillId="11" borderId="10" xfId="0" applyFont="1" applyFill="1" applyBorder="1" applyAlignment="1">
      <alignment horizontal="left" vertical="center" shrinkToFit="1"/>
    </xf>
    <xf numFmtId="0" fontId="2" fillId="19" borderId="5" xfId="0" applyFont="1" applyFill="1" applyBorder="1" applyAlignment="1">
      <alignment vertical="center" shrinkToFit="1"/>
    </xf>
    <xf numFmtId="49" fontId="2" fillId="19" borderId="5" xfId="3" applyNumberFormat="1" applyFont="1" applyFill="1" applyBorder="1" applyAlignment="1">
      <alignment horizontal="left" vertical="center" shrinkToFit="1"/>
    </xf>
    <xf numFmtId="49" fontId="2" fillId="19" borderId="5" xfId="3" applyNumberFormat="1" applyFont="1" applyFill="1" applyBorder="1" applyAlignment="1">
      <alignment horizontal="center" vertical="center" shrinkToFit="1"/>
    </xf>
    <xf numFmtId="0" fontId="2" fillId="19" borderId="5" xfId="0" applyFont="1" applyFill="1" applyBorder="1" applyAlignment="1">
      <alignment horizontal="center" vertical="center"/>
    </xf>
    <xf numFmtId="176" fontId="2" fillId="19" borderId="5" xfId="0" applyNumberFormat="1" applyFont="1" applyFill="1" applyBorder="1" applyAlignment="1">
      <alignment horizontal="center" vertical="center"/>
    </xf>
    <xf numFmtId="38" fontId="13" fillId="19" borderId="5" xfId="1" applyFont="1" applyFill="1" applyBorder="1" applyAlignment="1">
      <alignment horizontal="center" vertical="center"/>
    </xf>
    <xf numFmtId="38" fontId="7" fillId="19" borderId="5" xfId="1" applyFont="1" applyFill="1" applyBorder="1" applyAlignment="1">
      <alignment vertical="center"/>
    </xf>
    <xf numFmtId="38" fontId="7" fillId="19" borderId="5" xfId="1" applyFont="1" applyFill="1" applyBorder="1" applyAlignment="1">
      <alignment horizontal="center" vertical="center"/>
    </xf>
    <xf numFmtId="38" fontId="7" fillId="19" borderId="24" xfId="1" applyFont="1" applyFill="1" applyBorder="1" applyAlignment="1">
      <alignment horizontal="center" vertical="center"/>
    </xf>
    <xf numFmtId="0" fontId="2" fillId="17" borderId="5" xfId="0" applyFont="1" applyFill="1" applyBorder="1" applyAlignment="1">
      <alignment vertical="center" shrinkToFit="1"/>
    </xf>
    <xf numFmtId="49" fontId="2" fillId="17" borderId="5" xfId="3" applyNumberFormat="1" applyFont="1" applyFill="1" applyBorder="1" applyAlignment="1">
      <alignment horizontal="left" vertical="center" shrinkToFit="1"/>
    </xf>
    <xf numFmtId="49" fontId="2" fillId="17" borderId="5" xfId="3" applyNumberFormat="1" applyFont="1" applyFill="1" applyBorder="1" applyAlignment="1">
      <alignment horizontal="center" vertical="center" shrinkToFit="1"/>
    </xf>
    <xf numFmtId="0" fontId="2" fillId="17" borderId="5" xfId="0" applyFont="1" applyFill="1" applyBorder="1" applyAlignment="1">
      <alignment horizontal="center" vertical="center"/>
    </xf>
    <xf numFmtId="176" fontId="2" fillId="17" borderId="5" xfId="0" applyNumberFormat="1" applyFont="1" applyFill="1" applyBorder="1" applyAlignment="1">
      <alignment horizontal="center" vertical="center"/>
    </xf>
    <xf numFmtId="38" fontId="13" fillId="17" borderId="5" xfId="1" applyFont="1" applyFill="1" applyBorder="1" applyAlignment="1">
      <alignment horizontal="center" vertical="center"/>
    </xf>
    <xf numFmtId="38" fontId="7" fillId="17" borderId="5" xfId="1" applyFont="1" applyFill="1" applyBorder="1" applyAlignment="1">
      <alignment vertical="center"/>
    </xf>
    <xf numFmtId="38" fontId="7" fillId="17" borderId="5" xfId="1" applyFont="1" applyFill="1" applyBorder="1" applyAlignment="1">
      <alignment horizontal="center" vertical="center"/>
    </xf>
    <xf numFmtId="38" fontId="7" fillId="17" borderId="24" xfId="1" applyFont="1" applyFill="1" applyBorder="1" applyAlignment="1">
      <alignment horizontal="center" vertical="center"/>
    </xf>
  </cellXfs>
  <cellStyles count="5">
    <cellStyle name="桁区切り" xfId="1" builtinId="6"/>
    <cellStyle name="桁区切り 8" xfId="4" xr:uid="{7AA227DC-8757-40B1-968C-DEC5CFCF90C8}"/>
    <cellStyle name="通貨" xfId="2" builtinId="7"/>
    <cellStyle name="標準" xfId="0" builtinId="0"/>
    <cellStyle name="標準 2" xfId="3" xr:uid="{9B313B0E-D9EC-4AF2-AFAF-58C81879B9F1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209551</xdr:rowOff>
    </xdr:from>
    <xdr:to>
      <xdr:col>2</xdr:col>
      <xdr:colOff>1800225</xdr:colOff>
      <xdr:row>0</xdr:row>
      <xdr:rowOff>859823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A0968047-6FBC-4377-9C97-C610825A9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9551"/>
          <a:ext cx="2314575" cy="6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2152650</xdr:colOff>
      <xdr:row>0</xdr:row>
      <xdr:rowOff>180975</xdr:rowOff>
    </xdr:from>
    <xdr:to>
      <xdr:col>5</xdr:col>
      <xdr:colOff>933519</xdr:colOff>
      <xdr:row>1</xdr:row>
      <xdr:rowOff>12247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991FA2C-29BA-450A-828B-0D175AA93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80975"/>
          <a:ext cx="1362144" cy="755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0B1C0-2597-49ED-95AA-6C271363AF9B}">
  <dimension ref="A1:M61"/>
  <sheetViews>
    <sheetView tabSelected="1" zoomScaleNormal="100" workbookViewId="0">
      <pane ySplit="2" topLeftCell="A3" activePane="bottomLeft" state="frozen"/>
      <selection pane="bottomLeft" activeCell="I41" sqref="I41"/>
    </sheetView>
  </sheetViews>
  <sheetFormatPr defaultRowHeight="15.75" x14ac:dyDescent="0.4"/>
  <cols>
    <col min="1" max="1" width="9" style="132"/>
    <col min="2" max="2" width="9" style="124"/>
    <col min="3" max="3" width="40.375" style="124" customWidth="1"/>
    <col min="4" max="4" width="16.125" style="124" customWidth="1"/>
    <col min="5" max="5" width="33.875" style="124" customWidth="1"/>
    <col min="6" max="6" width="25.5" style="122" customWidth="1"/>
    <col min="7" max="8" width="9.125" style="124" bestFit="1" customWidth="1"/>
    <col min="9" max="12" width="9.25" style="124" bestFit="1" customWidth="1"/>
    <col min="13" max="16384" width="9" style="124"/>
  </cols>
  <sheetData>
    <row r="1" spans="1:12" ht="72.75" customHeight="1" thickBot="1" x14ac:dyDescent="0.5">
      <c r="D1" s="164" t="s">
        <v>76</v>
      </c>
      <c r="E1" s="164"/>
      <c r="F1" s="164"/>
      <c r="G1" s="164"/>
      <c r="H1" s="164"/>
      <c r="I1" s="164"/>
      <c r="J1" s="164"/>
      <c r="K1" s="164"/>
      <c r="L1" s="164"/>
    </row>
    <row r="2" spans="1:12" ht="16.5" thickBot="1" x14ac:dyDescent="0.45">
      <c r="B2" s="1" t="s">
        <v>0</v>
      </c>
      <c r="C2" s="2" t="s">
        <v>1</v>
      </c>
      <c r="D2" s="3" t="s">
        <v>2</v>
      </c>
      <c r="E2" s="4" t="s">
        <v>3</v>
      </c>
      <c r="F2" s="5" t="s">
        <v>4</v>
      </c>
      <c r="G2" s="167" t="s">
        <v>5</v>
      </c>
      <c r="H2" s="168"/>
      <c r="I2" s="169" t="s">
        <v>64</v>
      </c>
      <c r="J2" s="170"/>
      <c r="K2" s="171" t="s">
        <v>6</v>
      </c>
      <c r="L2" s="172"/>
    </row>
    <row r="3" spans="1:12" x14ac:dyDescent="0.4">
      <c r="B3" s="6" t="s">
        <v>7</v>
      </c>
      <c r="C3" s="7"/>
      <c r="D3" s="8"/>
      <c r="E3" s="9"/>
      <c r="F3" s="10"/>
      <c r="G3" s="52"/>
      <c r="H3" s="52"/>
      <c r="I3" s="53"/>
      <c r="J3" s="53"/>
      <c r="K3" s="54"/>
      <c r="L3" s="111"/>
    </row>
    <row r="4" spans="1:12" x14ac:dyDescent="0.4">
      <c r="B4" s="11" t="s">
        <v>8</v>
      </c>
      <c r="C4" s="12" t="s">
        <v>9</v>
      </c>
      <c r="D4" s="13" t="s">
        <v>10</v>
      </c>
      <c r="E4" s="14" t="s">
        <v>11</v>
      </c>
      <c r="F4" s="15">
        <v>4580671976478</v>
      </c>
      <c r="G4" s="55">
        <v>25999.999999999996</v>
      </c>
      <c r="H4" s="55">
        <v>28600</v>
      </c>
      <c r="I4" s="56">
        <v>28400</v>
      </c>
      <c r="J4" s="56">
        <f>I4*1.1</f>
        <v>31240.000000000004</v>
      </c>
      <c r="K4" s="57"/>
      <c r="L4" s="112"/>
    </row>
    <row r="5" spans="1:12" x14ac:dyDescent="0.4">
      <c r="B5" s="16" t="s">
        <v>12</v>
      </c>
      <c r="C5" s="17"/>
      <c r="D5" s="18"/>
      <c r="E5" s="19"/>
      <c r="F5" s="20"/>
      <c r="G5" s="58"/>
      <c r="H5" s="58"/>
      <c r="I5" s="59"/>
      <c r="J5" s="59"/>
      <c r="K5" s="60"/>
      <c r="L5" s="113"/>
    </row>
    <row r="6" spans="1:12" x14ac:dyDescent="0.4">
      <c r="A6" s="133" t="s">
        <v>78</v>
      </c>
      <c r="B6" s="21" t="s">
        <v>13</v>
      </c>
      <c r="C6" s="22" t="s">
        <v>14</v>
      </c>
      <c r="D6" s="23" t="s">
        <v>15</v>
      </c>
      <c r="E6" s="24" t="s">
        <v>16</v>
      </c>
      <c r="F6" s="25">
        <v>4571446048841</v>
      </c>
      <c r="G6" s="61">
        <v>37000</v>
      </c>
      <c r="H6" s="61">
        <v>40700</v>
      </c>
      <c r="I6" s="62">
        <v>38000</v>
      </c>
      <c r="J6" s="62">
        <f>I6*1.1</f>
        <v>41800</v>
      </c>
      <c r="K6" s="63">
        <f>42900/1.1</f>
        <v>39000</v>
      </c>
      <c r="L6" s="110">
        <v>42900</v>
      </c>
    </row>
    <row r="7" spans="1:12" x14ac:dyDescent="0.4">
      <c r="A7" s="133" t="s">
        <v>78</v>
      </c>
      <c r="B7" s="21" t="s">
        <v>13</v>
      </c>
      <c r="C7" s="22" t="s">
        <v>17</v>
      </c>
      <c r="D7" s="23" t="s">
        <v>18</v>
      </c>
      <c r="E7" s="24" t="s">
        <v>19</v>
      </c>
      <c r="F7" s="25" t="s">
        <v>20</v>
      </c>
      <c r="G7" s="61">
        <v>37000</v>
      </c>
      <c r="H7" s="61">
        <v>40700</v>
      </c>
      <c r="I7" s="62">
        <v>38000</v>
      </c>
      <c r="J7" s="62">
        <f>I7*1.1</f>
        <v>41800</v>
      </c>
      <c r="K7" s="63">
        <v>39000</v>
      </c>
      <c r="L7" s="110">
        <v>42900</v>
      </c>
    </row>
    <row r="8" spans="1:12" x14ac:dyDescent="0.4">
      <c r="A8" s="133" t="s">
        <v>78</v>
      </c>
      <c r="B8" s="21" t="s">
        <v>13</v>
      </c>
      <c r="C8" s="22" t="s">
        <v>21</v>
      </c>
      <c r="D8" s="23" t="s">
        <v>18</v>
      </c>
      <c r="E8" s="24" t="s">
        <v>22</v>
      </c>
      <c r="F8" s="25" t="s">
        <v>23</v>
      </c>
      <c r="G8" s="61">
        <v>37000</v>
      </c>
      <c r="H8" s="61">
        <v>40700</v>
      </c>
      <c r="I8" s="62">
        <v>38000</v>
      </c>
      <c r="J8" s="62">
        <f>I8*1.1</f>
        <v>41800</v>
      </c>
      <c r="K8" s="63">
        <v>39000</v>
      </c>
      <c r="L8" s="110">
        <v>42900</v>
      </c>
    </row>
    <row r="9" spans="1:12" x14ac:dyDescent="0.4">
      <c r="A9" s="133" t="s">
        <v>78</v>
      </c>
      <c r="B9" s="21" t="s">
        <v>24</v>
      </c>
      <c r="C9" s="22" t="s">
        <v>17</v>
      </c>
      <c r="D9" s="23" t="s">
        <v>18</v>
      </c>
      <c r="E9" s="24" t="s">
        <v>25</v>
      </c>
      <c r="F9" s="25" t="s">
        <v>26</v>
      </c>
      <c r="G9" s="61">
        <v>37000</v>
      </c>
      <c r="H9" s="61">
        <v>40700</v>
      </c>
      <c r="I9" s="62">
        <v>38000</v>
      </c>
      <c r="J9" s="62">
        <f>I9*1.1</f>
        <v>41800</v>
      </c>
      <c r="K9" s="63">
        <v>39000</v>
      </c>
      <c r="L9" s="110">
        <v>42900</v>
      </c>
    </row>
    <row r="10" spans="1:12" x14ac:dyDescent="0.4">
      <c r="B10" s="16" t="s">
        <v>27</v>
      </c>
      <c r="C10" s="26"/>
      <c r="D10" s="27"/>
      <c r="E10" s="28"/>
      <c r="F10" s="29"/>
      <c r="G10" s="58"/>
      <c r="H10" s="58"/>
      <c r="I10" s="59"/>
      <c r="J10" s="59"/>
      <c r="K10" s="60"/>
      <c r="L10" s="113"/>
    </row>
    <row r="11" spans="1:12" x14ac:dyDescent="0.4">
      <c r="A11" s="133" t="s">
        <v>78</v>
      </c>
      <c r="B11" s="30" t="s">
        <v>28</v>
      </c>
      <c r="C11" s="31" t="s">
        <v>29</v>
      </c>
      <c r="D11" s="32" t="s">
        <v>18</v>
      </c>
      <c r="E11" s="33" t="s">
        <v>30</v>
      </c>
      <c r="F11" s="34" t="s">
        <v>31</v>
      </c>
      <c r="G11" s="64">
        <v>24455</v>
      </c>
      <c r="H11" s="64">
        <v>26900</v>
      </c>
      <c r="I11" s="65">
        <v>24455</v>
      </c>
      <c r="J11" s="65">
        <v>26900</v>
      </c>
      <c r="K11" s="66">
        <f>29900/1.1</f>
        <v>27181.81818181818</v>
      </c>
      <c r="L11" s="114">
        <v>29900</v>
      </c>
    </row>
    <row r="12" spans="1:12" x14ac:dyDescent="0.4">
      <c r="A12" s="133" t="s">
        <v>78</v>
      </c>
      <c r="B12" s="30" t="s">
        <v>28</v>
      </c>
      <c r="C12" s="31" t="s">
        <v>29</v>
      </c>
      <c r="D12" s="32" t="s">
        <v>18</v>
      </c>
      <c r="E12" s="35" t="s">
        <v>32</v>
      </c>
      <c r="F12" s="36">
        <v>4580671972555</v>
      </c>
      <c r="G12" s="64">
        <v>24455</v>
      </c>
      <c r="H12" s="64">
        <v>26900</v>
      </c>
      <c r="I12" s="65">
        <v>24455</v>
      </c>
      <c r="J12" s="65">
        <v>26900</v>
      </c>
      <c r="K12" s="66">
        <f t="shared" ref="K12:K14" si="0">29900/1.1</f>
        <v>27181.81818181818</v>
      </c>
      <c r="L12" s="114">
        <v>29900</v>
      </c>
    </row>
    <row r="13" spans="1:12" x14ac:dyDescent="0.4">
      <c r="A13" s="133" t="s">
        <v>78</v>
      </c>
      <c r="B13" s="30" t="s">
        <v>28</v>
      </c>
      <c r="C13" s="31" t="s">
        <v>29</v>
      </c>
      <c r="D13" s="32" t="s">
        <v>18</v>
      </c>
      <c r="E13" s="33" t="s">
        <v>33</v>
      </c>
      <c r="F13" s="34" t="s">
        <v>34</v>
      </c>
      <c r="G13" s="64">
        <v>24455</v>
      </c>
      <c r="H13" s="64">
        <v>26900</v>
      </c>
      <c r="I13" s="65">
        <v>24455</v>
      </c>
      <c r="J13" s="65">
        <v>26900</v>
      </c>
      <c r="K13" s="66">
        <f t="shared" si="0"/>
        <v>27181.81818181818</v>
      </c>
      <c r="L13" s="114">
        <v>29900</v>
      </c>
    </row>
    <row r="14" spans="1:12" x14ac:dyDescent="0.4">
      <c r="A14" s="133" t="s">
        <v>78</v>
      </c>
      <c r="B14" s="30" t="s">
        <v>28</v>
      </c>
      <c r="C14" s="31" t="s">
        <v>29</v>
      </c>
      <c r="D14" s="32" t="s">
        <v>18</v>
      </c>
      <c r="E14" s="33" t="s">
        <v>35</v>
      </c>
      <c r="F14" s="34" t="s">
        <v>36</v>
      </c>
      <c r="G14" s="64">
        <v>24455</v>
      </c>
      <c r="H14" s="64">
        <v>26900</v>
      </c>
      <c r="I14" s="65">
        <v>24455</v>
      </c>
      <c r="J14" s="65">
        <v>26900</v>
      </c>
      <c r="K14" s="66">
        <f t="shared" si="0"/>
        <v>27181.81818181818</v>
      </c>
      <c r="L14" s="114">
        <v>29900</v>
      </c>
    </row>
    <row r="15" spans="1:12" x14ac:dyDescent="0.4">
      <c r="A15" s="133" t="s">
        <v>78</v>
      </c>
      <c r="B15" s="37" t="s">
        <v>37</v>
      </c>
      <c r="C15" s="38" t="s">
        <v>38</v>
      </c>
      <c r="D15" s="39" t="s">
        <v>18</v>
      </c>
      <c r="E15" s="40" t="s">
        <v>39</v>
      </c>
      <c r="F15" s="41">
        <v>4580671972494</v>
      </c>
      <c r="G15" s="67">
        <v>20000</v>
      </c>
      <c r="H15" s="67">
        <v>22000</v>
      </c>
      <c r="I15" s="68">
        <v>20000</v>
      </c>
      <c r="J15" s="68">
        <v>22000</v>
      </c>
      <c r="K15" s="69">
        <f>24200/1.1</f>
        <v>22000</v>
      </c>
      <c r="L15" s="115">
        <v>24200</v>
      </c>
    </row>
    <row r="16" spans="1:12" x14ac:dyDescent="0.4">
      <c r="A16" s="133" t="s">
        <v>78</v>
      </c>
      <c r="B16" s="37" t="s">
        <v>40</v>
      </c>
      <c r="C16" s="38" t="s">
        <v>41</v>
      </c>
      <c r="D16" s="39" t="s">
        <v>18</v>
      </c>
      <c r="E16" s="103" t="s">
        <v>42</v>
      </c>
      <c r="F16" s="41" t="s">
        <v>43</v>
      </c>
      <c r="G16" s="67"/>
      <c r="H16" s="67"/>
      <c r="I16" s="165" t="s">
        <v>77</v>
      </c>
      <c r="J16" s="166"/>
      <c r="K16" s="69">
        <v>22000</v>
      </c>
      <c r="L16" s="115">
        <v>24200</v>
      </c>
    </row>
    <row r="17" spans="1:13" x14ac:dyDescent="0.4">
      <c r="A17" s="133" t="s">
        <v>78</v>
      </c>
      <c r="B17" s="37" t="s">
        <v>37</v>
      </c>
      <c r="C17" s="38" t="s">
        <v>38</v>
      </c>
      <c r="D17" s="39" t="s">
        <v>18</v>
      </c>
      <c r="E17" s="40" t="s">
        <v>32</v>
      </c>
      <c r="F17" s="41">
        <v>4580671972524</v>
      </c>
      <c r="G17" s="67">
        <v>20000</v>
      </c>
      <c r="H17" s="67">
        <v>22000</v>
      </c>
      <c r="I17" s="68">
        <v>20000</v>
      </c>
      <c r="J17" s="68">
        <v>22000</v>
      </c>
      <c r="K17" s="69">
        <v>22000</v>
      </c>
      <c r="L17" s="115">
        <v>24200</v>
      </c>
    </row>
    <row r="18" spans="1:13" x14ac:dyDescent="0.4">
      <c r="A18" s="133" t="s">
        <v>78</v>
      </c>
      <c r="B18" s="37" t="s">
        <v>37</v>
      </c>
      <c r="C18" s="38" t="s">
        <v>38</v>
      </c>
      <c r="D18" s="39" t="s">
        <v>18</v>
      </c>
      <c r="E18" s="40" t="s">
        <v>33</v>
      </c>
      <c r="F18" s="41">
        <v>4580671972531</v>
      </c>
      <c r="G18" s="67">
        <v>20000</v>
      </c>
      <c r="H18" s="67">
        <v>22000</v>
      </c>
      <c r="I18" s="68">
        <v>20000</v>
      </c>
      <c r="J18" s="68">
        <v>22000</v>
      </c>
      <c r="K18" s="69">
        <v>22000</v>
      </c>
      <c r="L18" s="115">
        <v>24200</v>
      </c>
    </row>
    <row r="19" spans="1:13" x14ac:dyDescent="0.4">
      <c r="A19" s="133" t="s">
        <v>78</v>
      </c>
      <c r="B19" s="37" t="s">
        <v>37</v>
      </c>
      <c r="C19" s="38" t="s">
        <v>38</v>
      </c>
      <c r="D19" s="39" t="s">
        <v>18</v>
      </c>
      <c r="E19" s="40" t="s">
        <v>35</v>
      </c>
      <c r="F19" s="41">
        <v>4580671972548</v>
      </c>
      <c r="G19" s="67">
        <v>20000</v>
      </c>
      <c r="H19" s="67">
        <v>22000</v>
      </c>
      <c r="I19" s="68">
        <v>20000</v>
      </c>
      <c r="J19" s="68">
        <v>22000</v>
      </c>
      <c r="K19" s="69">
        <v>22000</v>
      </c>
      <c r="L19" s="115">
        <v>24200</v>
      </c>
    </row>
    <row r="20" spans="1:13" x14ac:dyDescent="0.4">
      <c r="B20" s="42" t="s">
        <v>44</v>
      </c>
      <c r="C20" s="43"/>
      <c r="D20" s="44"/>
      <c r="E20" s="45"/>
      <c r="F20" s="46"/>
      <c r="G20" s="70"/>
      <c r="H20" s="70"/>
      <c r="I20" s="71"/>
      <c r="J20" s="71"/>
      <c r="K20" s="72"/>
      <c r="L20" s="116"/>
    </row>
    <row r="21" spans="1:13" x14ac:dyDescent="0.4">
      <c r="A21" s="133" t="s">
        <v>78</v>
      </c>
      <c r="B21" s="47" t="s">
        <v>45</v>
      </c>
      <c r="C21" s="48" t="s">
        <v>46</v>
      </c>
      <c r="D21" s="49" t="s">
        <v>10</v>
      </c>
      <c r="E21" s="50" t="s">
        <v>47</v>
      </c>
      <c r="F21" s="51" t="s">
        <v>48</v>
      </c>
      <c r="G21" s="61"/>
      <c r="H21" s="61"/>
      <c r="I21" s="62">
        <v>30000</v>
      </c>
      <c r="J21" s="62">
        <f>I21*1.1</f>
        <v>33000</v>
      </c>
      <c r="K21" s="161" t="s">
        <v>49</v>
      </c>
      <c r="L21" s="162"/>
    </row>
    <row r="22" spans="1:13" x14ac:dyDescent="0.4">
      <c r="A22" s="133" t="s">
        <v>78</v>
      </c>
      <c r="B22" s="21" t="s">
        <v>45</v>
      </c>
      <c r="C22" s="22" t="s">
        <v>46</v>
      </c>
      <c r="D22" s="23" t="s">
        <v>10</v>
      </c>
      <c r="E22" s="24" t="s">
        <v>16</v>
      </c>
      <c r="F22" s="25" t="s">
        <v>50</v>
      </c>
      <c r="G22" s="73"/>
      <c r="H22" s="73"/>
      <c r="I22" s="62">
        <v>30000</v>
      </c>
      <c r="J22" s="62">
        <f>I22*1.1</f>
        <v>33000</v>
      </c>
      <c r="K22" s="63">
        <f>39800/1.1</f>
        <v>36181.818181818177</v>
      </c>
      <c r="L22" s="110">
        <v>39800</v>
      </c>
    </row>
    <row r="23" spans="1:13" x14ac:dyDescent="0.4">
      <c r="A23" s="133" t="s">
        <v>78</v>
      </c>
      <c r="B23" s="21" t="s">
        <v>45</v>
      </c>
      <c r="C23" s="22" t="s">
        <v>46</v>
      </c>
      <c r="D23" s="23" t="s">
        <v>10</v>
      </c>
      <c r="E23" s="24" t="s">
        <v>19</v>
      </c>
      <c r="F23" s="25" t="s">
        <v>51</v>
      </c>
      <c r="G23" s="73"/>
      <c r="H23" s="73"/>
      <c r="I23" s="62">
        <v>30000</v>
      </c>
      <c r="J23" s="62">
        <f>I23*1.1</f>
        <v>33000</v>
      </c>
      <c r="K23" s="63">
        <f t="shared" ref="K23:K25" si="1">39800/1.1</f>
        <v>36181.818181818177</v>
      </c>
      <c r="L23" s="110">
        <v>39800</v>
      </c>
    </row>
    <row r="24" spans="1:13" x14ac:dyDescent="0.4">
      <c r="A24" s="133" t="s">
        <v>78</v>
      </c>
      <c r="B24" s="21" t="s">
        <v>45</v>
      </c>
      <c r="C24" s="22" t="s">
        <v>46</v>
      </c>
      <c r="D24" s="23" t="s">
        <v>10</v>
      </c>
      <c r="E24" s="24" t="s">
        <v>22</v>
      </c>
      <c r="F24" s="25" t="s">
        <v>52</v>
      </c>
      <c r="G24" s="73"/>
      <c r="H24" s="73"/>
      <c r="I24" s="62">
        <v>30000</v>
      </c>
      <c r="J24" s="62">
        <f>I24*1.1</f>
        <v>33000</v>
      </c>
      <c r="K24" s="63">
        <f t="shared" si="1"/>
        <v>36181.818181818177</v>
      </c>
      <c r="L24" s="105">
        <v>39800</v>
      </c>
      <c r="M24" s="152"/>
    </row>
    <row r="25" spans="1:13" x14ac:dyDescent="0.4">
      <c r="A25" s="133" t="s">
        <v>78</v>
      </c>
      <c r="B25" s="21" t="s">
        <v>45</v>
      </c>
      <c r="C25" s="22" t="s">
        <v>46</v>
      </c>
      <c r="D25" s="23" t="s">
        <v>10</v>
      </c>
      <c r="E25" s="24" t="s">
        <v>25</v>
      </c>
      <c r="F25" s="25" t="s">
        <v>53</v>
      </c>
      <c r="G25" s="73"/>
      <c r="H25" s="73"/>
      <c r="I25" s="62">
        <v>30000</v>
      </c>
      <c r="J25" s="62">
        <f>I25*1.1</f>
        <v>33000</v>
      </c>
      <c r="K25" s="63">
        <f t="shared" si="1"/>
        <v>36181.818181818177</v>
      </c>
      <c r="L25" s="105">
        <v>39800</v>
      </c>
      <c r="M25" s="152"/>
    </row>
    <row r="26" spans="1:13" x14ac:dyDescent="0.4">
      <c r="B26" s="173" t="s">
        <v>60</v>
      </c>
      <c r="C26" s="174"/>
      <c r="D26" s="82"/>
      <c r="E26" s="83"/>
      <c r="F26" s="119"/>
      <c r="G26" s="84"/>
      <c r="H26" s="84"/>
      <c r="I26" s="84"/>
      <c r="J26" s="84"/>
      <c r="K26" s="84"/>
      <c r="L26" s="160"/>
      <c r="M26" s="152"/>
    </row>
    <row r="27" spans="1:13" x14ac:dyDescent="0.4">
      <c r="B27" s="87" t="s">
        <v>61</v>
      </c>
      <c r="C27" s="85" t="s">
        <v>58</v>
      </c>
      <c r="D27" s="177" t="s">
        <v>62</v>
      </c>
      <c r="E27" s="178"/>
      <c r="F27" s="120"/>
      <c r="G27" s="134"/>
      <c r="H27" s="92" t="s">
        <v>63</v>
      </c>
      <c r="I27" s="86">
        <v>39000</v>
      </c>
      <c r="J27" s="86">
        <f>I27*1.1</f>
        <v>42900</v>
      </c>
      <c r="K27" s="134"/>
      <c r="L27" s="134"/>
      <c r="M27" s="152"/>
    </row>
    <row r="28" spans="1:13" ht="16.5" thickBot="1" x14ac:dyDescent="0.45">
      <c r="B28" s="88" t="s">
        <v>57</v>
      </c>
      <c r="C28" s="89" t="s">
        <v>58</v>
      </c>
      <c r="D28" s="175" t="s">
        <v>59</v>
      </c>
      <c r="E28" s="176"/>
      <c r="F28" s="90">
        <v>4580671979288</v>
      </c>
      <c r="G28" s="135"/>
      <c r="H28" s="135"/>
      <c r="I28" s="135"/>
      <c r="J28" s="135"/>
      <c r="K28" s="91">
        <f>46200/1.1</f>
        <v>42000</v>
      </c>
      <c r="L28" s="159">
        <v>46200</v>
      </c>
      <c r="M28" s="152"/>
    </row>
    <row r="29" spans="1:13" x14ac:dyDescent="0.4">
      <c r="B29" s="16" t="s">
        <v>107</v>
      </c>
      <c r="C29" s="17"/>
      <c r="D29" s="126"/>
      <c r="E29" s="126"/>
      <c r="F29" s="121"/>
      <c r="G29" s="126"/>
      <c r="H29" s="126"/>
      <c r="I29" s="126"/>
      <c r="J29" s="126"/>
      <c r="K29" s="126"/>
      <c r="L29" s="158"/>
      <c r="M29" s="152"/>
    </row>
    <row r="30" spans="1:13" x14ac:dyDescent="0.4">
      <c r="A30" s="132" t="s">
        <v>78</v>
      </c>
      <c r="B30" s="11" t="s">
        <v>65</v>
      </c>
      <c r="C30" s="12" t="s">
        <v>66</v>
      </c>
      <c r="D30" s="13" t="s">
        <v>15</v>
      </c>
      <c r="E30" s="97" t="s">
        <v>11</v>
      </c>
      <c r="F30" s="15">
        <v>4571446064735</v>
      </c>
      <c r="G30" s="98">
        <v>5400</v>
      </c>
      <c r="H30" s="98">
        <v>5940.0000000000009</v>
      </c>
      <c r="I30" s="99">
        <v>6300</v>
      </c>
      <c r="J30" s="99">
        <v>6930.0000000000009</v>
      </c>
      <c r="K30" s="136"/>
      <c r="L30" s="157"/>
      <c r="M30" s="152"/>
    </row>
    <row r="31" spans="1:13" x14ac:dyDescent="0.4">
      <c r="A31" s="132" t="s">
        <v>78</v>
      </c>
      <c r="B31" s="11" t="s">
        <v>67</v>
      </c>
      <c r="C31" s="12" t="s">
        <v>68</v>
      </c>
      <c r="D31" s="13" t="s">
        <v>15</v>
      </c>
      <c r="E31" s="97" t="s">
        <v>11</v>
      </c>
      <c r="F31" s="15">
        <v>4571446064742</v>
      </c>
      <c r="G31" s="98">
        <v>5900</v>
      </c>
      <c r="H31" s="98">
        <v>6490.0000000000009</v>
      </c>
      <c r="I31" s="99">
        <v>6500</v>
      </c>
      <c r="J31" s="99">
        <v>7150.0000000000009</v>
      </c>
      <c r="K31" s="136"/>
      <c r="L31" s="157"/>
      <c r="M31" s="152"/>
    </row>
    <row r="32" spans="1:13" x14ac:dyDescent="0.4">
      <c r="A32" s="132" t="s">
        <v>78</v>
      </c>
      <c r="B32" s="93" t="s">
        <v>69</v>
      </c>
      <c r="C32" s="94" t="s">
        <v>70</v>
      </c>
      <c r="D32" s="95" t="s">
        <v>10</v>
      </c>
      <c r="E32" s="101" t="s">
        <v>71</v>
      </c>
      <c r="F32" s="96">
        <v>4571446064711</v>
      </c>
      <c r="G32" s="179" t="s">
        <v>74</v>
      </c>
      <c r="H32" s="180"/>
      <c r="I32" s="100">
        <v>3400</v>
      </c>
      <c r="J32" s="100">
        <f>I32*1.1</f>
        <v>3740.0000000000005</v>
      </c>
      <c r="K32" s="137"/>
      <c r="L32" s="156"/>
      <c r="M32" s="152"/>
    </row>
    <row r="33" spans="1:13" x14ac:dyDescent="0.4">
      <c r="A33" s="132" t="s">
        <v>78</v>
      </c>
      <c r="B33" s="93" t="s">
        <v>72</v>
      </c>
      <c r="C33" s="94" t="s">
        <v>73</v>
      </c>
      <c r="D33" s="95" t="s">
        <v>10</v>
      </c>
      <c r="E33" s="101" t="s">
        <v>71</v>
      </c>
      <c r="F33" s="96">
        <v>4580671979677</v>
      </c>
      <c r="G33" s="179" t="s">
        <v>75</v>
      </c>
      <c r="H33" s="180"/>
      <c r="I33" s="137"/>
      <c r="J33" s="137"/>
      <c r="K33" s="102">
        <v>3618</v>
      </c>
      <c r="L33" s="104">
        <f>K33*1.1</f>
        <v>3979.8</v>
      </c>
      <c r="M33" s="152"/>
    </row>
    <row r="34" spans="1:13" x14ac:dyDescent="0.4">
      <c r="B34" s="74" t="s">
        <v>54</v>
      </c>
      <c r="C34" s="75" t="s">
        <v>55</v>
      </c>
      <c r="D34" s="76" t="s">
        <v>18</v>
      </c>
      <c r="E34" s="77" t="s">
        <v>56</v>
      </c>
      <c r="F34" s="78">
        <v>4571446064582</v>
      </c>
      <c r="G34" s="79">
        <v>37000</v>
      </c>
      <c r="H34" s="79">
        <v>40700</v>
      </c>
      <c r="I34" s="80">
        <v>38000</v>
      </c>
      <c r="J34" s="80">
        <v>41800</v>
      </c>
      <c r="K34" s="81">
        <v>39000</v>
      </c>
      <c r="L34" s="81">
        <v>42900</v>
      </c>
      <c r="M34" s="152"/>
    </row>
    <row r="35" spans="1:13" x14ac:dyDescent="0.4">
      <c r="B35" s="186" t="s">
        <v>107</v>
      </c>
      <c r="C35" s="187"/>
      <c r="D35" s="182"/>
      <c r="E35" s="45"/>
      <c r="F35" s="46"/>
      <c r="G35" s="183"/>
      <c r="H35" s="183"/>
      <c r="I35" s="184"/>
      <c r="J35" s="184"/>
      <c r="K35" s="70"/>
      <c r="L35" s="185"/>
      <c r="M35" s="152"/>
    </row>
    <row r="36" spans="1:13" x14ac:dyDescent="0.4">
      <c r="B36" s="188" t="s">
        <v>108</v>
      </c>
      <c r="C36" s="189" t="s">
        <v>109</v>
      </c>
      <c r="D36" s="190" t="s">
        <v>18</v>
      </c>
      <c r="E36" s="191" t="s">
        <v>110</v>
      </c>
      <c r="F36" s="192">
        <v>4571446076547</v>
      </c>
      <c r="G36" s="193">
        <v>3800</v>
      </c>
      <c r="H36" s="193">
        <v>4180</v>
      </c>
      <c r="I36" s="194">
        <v>4000</v>
      </c>
      <c r="J36" s="194">
        <v>4400</v>
      </c>
      <c r="K36" s="195"/>
      <c r="L36" s="196"/>
      <c r="M36" s="152"/>
    </row>
    <row r="37" spans="1:13" x14ac:dyDescent="0.4">
      <c r="B37" s="188" t="s">
        <v>108</v>
      </c>
      <c r="C37" s="189" t="s">
        <v>109</v>
      </c>
      <c r="D37" s="190" t="s">
        <v>18</v>
      </c>
      <c r="E37" s="191" t="s">
        <v>111</v>
      </c>
      <c r="F37" s="192">
        <v>4571446076554</v>
      </c>
      <c r="G37" s="193">
        <v>3800</v>
      </c>
      <c r="H37" s="193">
        <v>4180</v>
      </c>
      <c r="I37" s="194">
        <v>4000</v>
      </c>
      <c r="J37" s="194">
        <v>4400</v>
      </c>
      <c r="K37" s="195"/>
      <c r="L37" s="196"/>
      <c r="M37" s="152"/>
    </row>
    <row r="38" spans="1:13" x14ac:dyDescent="0.4">
      <c r="B38" s="188" t="s">
        <v>108</v>
      </c>
      <c r="C38" s="189" t="s">
        <v>109</v>
      </c>
      <c r="D38" s="190" t="s">
        <v>18</v>
      </c>
      <c r="E38" s="191" t="s">
        <v>112</v>
      </c>
      <c r="F38" s="192">
        <v>4571446076561</v>
      </c>
      <c r="G38" s="193">
        <v>3800</v>
      </c>
      <c r="H38" s="193">
        <v>4180</v>
      </c>
      <c r="I38" s="194">
        <v>4000</v>
      </c>
      <c r="J38" s="194">
        <v>4400</v>
      </c>
      <c r="K38" s="195"/>
      <c r="L38" s="196"/>
      <c r="M38" s="152"/>
    </row>
    <row r="39" spans="1:13" x14ac:dyDescent="0.4">
      <c r="B39" s="197" t="s">
        <v>113</v>
      </c>
      <c r="C39" s="198" t="s">
        <v>114</v>
      </c>
      <c r="D39" s="199" t="s">
        <v>18</v>
      </c>
      <c r="E39" s="200" t="s">
        <v>115</v>
      </c>
      <c r="F39" s="201">
        <v>4571446064797</v>
      </c>
      <c r="G39" s="202">
        <v>3800</v>
      </c>
      <c r="H39" s="202">
        <v>4180</v>
      </c>
      <c r="I39" s="203">
        <v>4000</v>
      </c>
      <c r="J39" s="203">
        <v>4400</v>
      </c>
      <c r="K39" s="204"/>
      <c r="L39" s="205"/>
      <c r="M39" s="152"/>
    </row>
    <row r="40" spans="1:13" x14ac:dyDescent="0.4">
      <c r="B40" s="197" t="s">
        <v>113</v>
      </c>
      <c r="C40" s="198" t="s">
        <v>114</v>
      </c>
      <c r="D40" s="199" t="s">
        <v>18</v>
      </c>
      <c r="E40" s="200" t="s">
        <v>116</v>
      </c>
      <c r="F40" s="201">
        <v>4571446064803</v>
      </c>
      <c r="G40" s="202">
        <v>3800</v>
      </c>
      <c r="H40" s="202">
        <v>4180</v>
      </c>
      <c r="I40" s="203">
        <v>4000</v>
      </c>
      <c r="J40" s="203">
        <v>4400</v>
      </c>
      <c r="K40" s="204"/>
      <c r="L40" s="205"/>
      <c r="M40" s="152"/>
    </row>
    <row r="41" spans="1:13" x14ac:dyDescent="0.4">
      <c r="B41" s="197" t="s">
        <v>113</v>
      </c>
      <c r="C41" s="198" t="s">
        <v>114</v>
      </c>
      <c r="D41" s="199" t="s">
        <v>18</v>
      </c>
      <c r="E41" s="200" t="s">
        <v>117</v>
      </c>
      <c r="F41" s="201">
        <v>4571446064810</v>
      </c>
      <c r="G41" s="202">
        <v>3800</v>
      </c>
      <c r="H41" s="202">
        <v>4180</v>
      </c>
      <c r="I41" s="203">
        <v>4000</v>
      </c>
      <c r="J41" s="203">
        <v>4400</v>
      </c>
      <c r="K41" s="204"/>
      <c r="L41" s="205"/>
      <c r="M41" s="152"/>
    </row>
    <row r="42" spans="1:13" x14ac:dyDescent="0.4">
      <c r="B42" s="6" t="s">
        <v>85</v>
      </c>
      <c r="C42" s="181"/>
      <c r="D42" s="126"/>
      <c r="E42" s="126"/>
      <c r="F42" s="121"/>
      <c r="G42" s="126"/>
      <c r="H42" s="126"/>
      <c r="I42" s="126"/>
      <c r="J42" s="126"/>
      <c r="K42" s="126"/>
      <c r="L42" s="155"/>
      <c r="M42" s="152"/>
    </row>
    <row r="43" spans="1:13" x14ac:dyDescent="0.4">
      <c r="B43" s="106" t="s">
        <v>79</v>
      </c>
      <c r="C43" s="107" t="s">
        <v>80</v>
      </c>
      <c r="D43" s="108"/>
      <c r="E43" s="109" t="s">
        <v>81</v>
      </c>
      <c r="F43" s="117" t="s">
        <v>82</v>
      </c>
      <c r="G43" s="141"/>
      <c r="H43" s="141"/>
      <c r="I43" s="138"/>
      <c r="J43" s="138"/>
      <c r="K43" s="118">
        <v>6600</v>
      </c>
      <c r="L43" s="118">
        <v>7260</v>
      </c>
      <c r="M43" s="152"/>
    </row>
    <row r="44" spans="1:13" x14ac:dyDescent="0.4">
      <c r="B44" s="106" t="s">
        <v>79</v>
      </c>
      <c r="C44" s="107" t="s">
        <v>80</v>
      </c>
      <c r="D44" s="108"/>
      <c r="E44" s="109" t="s">
        <v>83</v>
      </c>
      <c r="F44" s="117" t="s">
        <v>84</v>
      </c>
      <c r="G44" s="141"/>
      <c r="H44" s="141"/>
      <c r="I44" s="138"/>
      <c r="J44" s="138"/>
      <c r="K44" s="118">
        <v>6600</v>
      </c>
      <c r="L44" s="118">
        <v>7260</v>
      </c>
      <c r="M44" s="152"/>
    </row>
    <row r="45" spans="1:13" x14ac:dyDescent="0.4">
      <c r="B45" s="125" t="s">
        <v>86</v>
      </c>
      <c r="C45" s="125" t="s">
        <v>87</v>
      </c>
      <c r="D45" s="125" t="s">
        <v>18</v>
      </c>
      <c r="E45" s="125" t="s">
        <v>88</v>
      </c>
      <c r="F45" s="123">
        <v>4571446072921</v>
      </c>
      <c r="G45" s="146">
        <v>3990</v>
      </c>
      <c r="H45" s="146">
        <v>4389</v>
      </c>
      <c r="I45" s="142">
        <v>4100</v>
      </c>
      <c r="J45" s="142">
        <v>4510</v>
      </c>
      <c r="K45" s="125"/>
      <c r="L45" s="150"/>
    </row>
    <row r="46" spans="1:13" x14ac:dyDescent="0.4">
      <c r="B46" s="125" t="s">
        <v>86</v>
      </c>
      <c r="C46" s="125" t="s">
        <v>87</v>
      </c>
      <c r="D46" s="125" t="s">
        <v>89</v>
      </c>
      <c r="E46" s="125" t="s">
        <v>88</v>
      </c>
      <c r="F46" s="123">
        <v>4580671972913</v>
      </c>
      <c r="G46" s="146">
        <v>3990</v>
      </c>
      <c r="H46" s="146">
        <v>4389</v>
      </c>
      <c r="I46" s="142">
        <v>4100</v>
      </c>
      <c r="J46" s="142">
        <v>4510</v>
      </c>
      <c r="K46" s="125"/>
      <c r="L46" s="151"/>
      <c r="M46" s="152"/>
    </row>
    <row r="47" spans="1:13" x14ac:dyDescent="0.4">
      <c r="B47" s="125" t="s">
        <v>86</v>
      </c>
      <c r="C47" s="125" t="s">
        <v>87</v>
      </c>
      <c r="D47" s="125" t="s">
        <v>90</v>
      </c>
      <c r="E47" s="125" t="s">
        <v>88</v>
      </c>
      <c r="F47" s="123">
        <v>4580671972920</v>
      </c>
      <c r="G47" s="146">
        <v>3990</v>
      </c>
      <c r="H47" s="146">
        <v>4389</v>
      </c>
      <c r="I47" s="142">
        <v>4100</v>
      </c>
      <c r="J47" s="142">
        <v>4510</v>
      </c>
      <c r="K47" s="125"/>
      <c r="L47" s="151"/>
      <c r="M47" s="152"/>
    </row>
    <row r="48" spans="1:13" x14ac:dyDescent="0.4">
      <c r="B48" s="125" t="s">
        <v>86</v>
      </c>
      <c r="C48" s="125" t="s">
        <v>87</v>
      </c>
      <c r="D48" s="125" t="s">
        <v>91</v>
      </c>
      <c r="E48" s="125" t="s">
        <v>88</v>
      </c>
      <c r="F48" s="123">
        <v>4580671975945</v>
      </c>
      <c r="G48" s="146">
        <v>3990</v>
      </c>
      <c r="H48" s="146">
        <v>4389</v>
      </c>
      <c r="I48" s="142">
        <v>4100</v>
      </c>
      <c r="J48" s="142">
        <v>4510</v>
      </c>
      <c r="K48" s="125"/>
      <c r="L48" s="151"/>
      <c r="M48" s="152"/>
    </row>
    <row r="49" spans="2:13" x14ac:dyDescent="0.4">
      <c r="B49" s="125" t="s">
        <v>86</v>
      </c>
      <c r="C49" s="125" t="s">
        <v>87</v>
      </c>
      <c r="D49" s="125" t="s">
        <v>92</v>
      </c>
      <c r="E49" s="125" t="s">
        <v>88</v>
      </c>
      <c r="F49" s="123">
        <v>4580671975952</v>
      </c>
      <c r="G49" s="146">
        <v>3990</v>
      </c>
      <c r="H49" s="146">
        <v>4389</v>
      </c>
      <c r="I49" s="142">
        <v>4100</v>
      </c>
      <c r="J49" s="142">
        <v>4510</v>
      </c>
      <c r="K49" s="125"/>
      <c r="L49" s="151"/>
      <c r="M49" s="152"/>
    </row>
    <row r="50" spans="2:13" x14ac:dyDescent="0.4">
      <c r="B50" s="163" t="s">
        <v>93</v>
      </c>
      <c r="C50" s="163"/>
      <c r="D50" s="127"/>
      <c r="E50" s="128"/>
      <c r="F50" s="129"/>
      <c r="G50" s="147"/>
      <c r="H50" s="147"/>
      <c r="I50" s="143"/>
      <c r="J50" s="143"/>
      <c r="K50" s="126"/>
      <c r="L50" s="126"/>
      <c r="M50" s="152"/>
    </row>
    <row r="51" spans="2:13" x14ac:dyDescent="0.4">
      <c r="B51" s="130" t="s">
        <v>94</v>
      </c>
      <c r="C51" s="130" t="s">
        <v>95</v>
      </c>
      <c r="D51" s="130" t="s">
        <v>18</v>
      </c>
      <c r="E51" s="130" t="s">
        <v>96</v>
      </c>
      <c r="F51" s="131">
        <v>4571446073607</v>
      </c>
      <c r="G51" s="148">
        <v>3627</v>
      </c>
      <c r="H51" s="148">
        <v>3990</v>
      </c>
      <c r="I51" s="144">
        <v>3900</v>
      </c>
      <c r="J51" s="144">
        <v>4290</v>
      </c>
      <c r="K51" s="130"/>
      <c r="L51" s="154"/>
      <c r="M51" s="152"/>
    </row>
    <row r="52" spans="2:13" x14ac:dyDescent="0.4">
      <c r="B52" s="130" t="s">
        <v>94</v>
      </c>
      <c r="C52" s="130" t="s">
        <v>95</v>
      </c>
      <c r="D52" s="130" t="s">
        <v>89</v>
      </c>
      <c r="E52" s="130"/>
      <c r="F52" s="131">
        <v>4580671972944</v>
      </c>
      <c r="G52" s="148">
        <v>3627</v>
      </c>
      <c r="H52" s="148">
        <v>3990</v>
      </c>
      <c r="I52" s="144">
        <v>3900</v>
      </c>
      <c r="J52" s="144">
        <v>4290</v>
      </c>
      <c r="K52" s="130"/>
      <c r="L52" s="154"/>
      <c r="M52" s="152"/>
    </row>
    <row r="53" spans="2:13" x14ac:dyDescent="0.4">
      <c r="B53" s="130" t="s">
        <v>94</v>
      </c>
      <c r="C53" s="130" t="s">
        <v>95</v>
      </c>
      <c r="D53" s="130" t="s">
        <v>97</v>
      </c>
      <c r="E53" s="130"/>
      <c r="F53" s="131">
        <v>4571446073638</v>
      </c>
      <c r="G53" s="148">
        <v>3627</v>
      </c>
      <c r="H53" s="148">
        <v>3990</v>
      </c>
      <c r="I53" s="144">
        <v>3900</v>
      </c>
      <c r="J53" s="144">
        <v>4290</v>
      </c>
      <c r="K53" s="130"/>
      <c r="L53" s="154"/>
      <c r="M53" s="152"/>
    </row>
    <row r="54" spans="2:13" x14ac:dyDescent="0.4">
      <c r="B54" s="163" t="s">
        <v>98</v>
      </c>
      <c r="C54" s="163"/>
      <c r="D54" s="127"/>
      <c r="E54" s="128"/>
      <c r="F54" s="129"/>
      <c r="G54" s="147"/>
      <c r="H54" s="147"/>
      <c r="I54" s="143"/>
      <c r="J54" s="143"/>
      <c r="K54" s="126"/>
      <c r="L54" s="126"/>
    </row>
    <row r="55" spans="2:13" x14ac:dyDescent="0.4">
      <c r="B55" s="139" t="s">
        <v>99</v>
      </c>
      <c r="C55" s="139" t="s">
        <v>100</v>
      </c>
      <c r="D55" s="139" t="s">
        <v>18</v>
      </c>
      <c r="E55" s="139" t="s">
        <v>101</v>
      </c>
      <c r="F55" s="140">
        <v>4571446073317</v>
      </c>
      <c r="G55" s="149">
        <v>5909</v>
      </c>
      <c r="H55" s="149">
        <v>6500</v>
      </c>
      <c r="I55" s="145">
        <v>6100</v>
      </c>
      <c r="J55" s="145">
        <v>6710.0000000000009</v>
      </c>
      <c r="K55" s="139"/>
      <c r="L55" s="153"/>
      <c r="M55" s="152"/>
    </row>
    <row r="56" spans="2:13" x14ac:dyDescent="0.4">
      <c r="B56" s="139" t="s">
        <v>99</v>
      </c>
      <c r="C56" s="139" t="s">
        <v>100</v>
      </c>
      <c r="D56" s="139" t="s">
        <v>102</v>
      </c>
      <c r="E56" s="139" t="s">
        <v>101</v>
      </c>
      <c r="F56" s="140">
        <v>4571446073324</v>
      </c>
      <c r="G56" s="149">
        <v>5909</v>
      </c>
      <c r="H56" s="149">
        <v>6500</v>
      </c>
      <c r="I56" s="145">
        <v>6100</v>
      </c>
      <c r="J56" s="145">
        <v>6710.0000000000009</v>
      </c>
      <c r="K56" s="139"/>
      <c r="L56" s="153"/>
      <c r="M56" s="152"/>
    </row>
    <row r="57" spans="2:13" x14ac:dyDescent="0.4">
      <c r="B57" s="139" t="s">
        <v>99</v>
      </c>
      <c r="C57" s="139" t="s">
        <v>100</v>
      </c>
      <c r="D57" s="139" t="s">
        <v>103</v>
      </c>
      <c r="E57" s="139" t="s">
        <v>101</v>
      </c>
      <c r="F57" s="140">
        <v>4580671973217</v>
      </c>
      <c r="G57" s="149">
        <v>5909</v>
      </c>
      <c r="H57" s="149">
        <v>6500</v>
      </c>
      <c r="I57" s="145">
        <v>6100</v>
      </c>
      <c r="J57" s="145">
        <v>6710.0000000000009</v>
      </c>
      <c r="K57" s="139"/>
      <c r="L57" s="153"/>
      <c r="M57" s="152"/>
    </row>
    <row r="58" spans="2:13" x14ac:dyDescent="0.4">
      <c r="B58" s="139" t="s">
        <v>99</v>
      </c>
      <c r="C58" s="139" t="s">
        <v>100</v>
      </c>
      <c r="D58" s="139" t="s">
        <v>104</v>
      </c>
      <c r="E58" s="139" t="s">
        <v>101</v>
      </c>
      <c r="F58" s="140">
        <v>4580671973224</v>
      </c>
      <c r="G58" s="149">
        <v>5909</v>
      </c>
      <c r="H58" s="149">
        <v>6500</v>
      </c>
      <c r="I58" s="145">
        <v>6100</v>
      </c>
      <c r="J58" s="145">
        <v>6710.0000000000009</v>
      </c>
      <c r="K58" s="139"/>
      <c r="L58" s="153"/>
      <c r="M58" s="152"/>
    </row>
    <row r="59" spans="2:13" x14ac:dyDescent="0.4">
      <c r="B59" s="139" t="s">
        <v>99</v>
      </c>
      <c r="C59" s="139" t="s">
        <v>100</v>
      </c>
      <c r="D59" s="139" t="s">
        <v>97</v>
      </c>
      <c r="E59" s="139" t="s">
        <v>101</v>
      </c>
      <c r="F59" s="140">
        <v>4580671973231</v>
      </c>
      <c r="G59" s="149">
        <v>5909</v>
      </c>
      <c r="H59" s="149">
        <v>6500</v>
      </c>
      <c r="I59" s="145">
        <v>6100</v>
      </c>
      <c r="J59" s="145">
        <v>6710.0000000000009</v>
      </c>
      <c r="K59" s="139"/>
      <c r="L59" s="153"/>
      <c r="M59" s="152"/>
    </row>
    <row r="60" spans="2:13" x14ac:dyDescent="0.4">
      <c r="B60" s="139" t="s">
        <v>99</v>
      </c>
      <c r="C60" s="139" t="s">
        <v>100</v>
      </c>
      <c r="D60" s="139" t="s">
        <v>105</v>
      </c>
      <c r="E60" s="139" t="s">
        <v>101</v>
      </c>
      <c r="F60" s="140">
        <v>4580671973248</v>
      </c>
      <c r="G60" s="149">
        <v>5909</v>
      </c>
      <c r="H60" s="149">
        <v>6500</v>
      </c>
      <c r="I60" s="145">
        <v>6100</v>
      </c>
      <c r="J60" s="145">
        <v>6710.0000000000009</v>
      </c>
      <c r="K60" s="139"/>
      <c r="L60" s="153"/>
      <c r="M60" s="152"/>
    </row>
    <row r="61" spans="2:13" x14ac:dyDescent="0.4">
      <c r="B61" s="139" t="s">
        <v>99</v>
      </c>
      <c r="C61" s="139" t="s">
        <v>100</v>
      </c>
      <c r="D61" s="139" t="s">
        <v>106</v>
      </c>
      <c r="E61" s="139" t="s">
        <v>101</v>
      </c>
      <c r="F61" s="140">
        <v>4580671973255</v>
      </c>
      <c r="G61" s="149">
        <v>5909</v>
      </c>
      <c r="H61" s="149">
        <v>6500</v>
      </c>
      <c r="I61" s="145">
        <v>6100</v>
      </c>
      <c r="J61" s="145">
        <v>6710.0000000000009</v>
      </c>
      <c r="K61" s="139"/>
      <c r="L61" s="153"/>
      <c r="M61" s="152"/>
    </row>
  </sheetData>
  <mergeCells count="14">
    <mergeCell ref="K21:L21"/>
    <mergeCell ref="B50:C50"/>
    <mergeCell ref="B54:C54"/>
    <mergeCell ref="D1:L1"/>
    <mergeCell ref="I16:J16"/>
    <mergeCell ref="G2:H2"/>
    <mergeCell ref="I2:J2"/>
    <mergeCell ref="K2:L2"/>
    <mergeCell ref="B26:C26"/>
    <mergeCell ref="D28:E28"/>
    <mergeCell ref="D27:E27"/>
    <mergeCell ref="G32:H32"/>
    <mergeCell ref="G33:H33"/>
    <mergeCell ref="B35:C35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夕子 石田</dc:creator>
  <cp:lastModifiedBy>BAY-EC</cp:lastModifiedBy>
  <dcterms:created xsi:type="dcterms:W3CDTF">2024-08-23T05:49:34Z</dcterms:created>
  <dcterms:modified xsi:type="dcterms:W3CDTF">2024-09-05T09:50:28Z</dcterms:modified>
</cp:coreProperties>
</file>